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19155" windowHeight="697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G21" i="1"/>
  <c r="G20"/>
  <c r="I20"/>
  <c r="I21"/>
  <c r="H21"/>
  <c r="H20"/>
  <c r="F14"/>
  <c r="E14"/>
  <c r="L14"/>
  <c r="K14"/>
  <c r="L13"/>
  <c r="K13"/>
  <c r="K9"/>
  <c r="L9"/>
  <c r="J9"/>
  <c r="H9"/>
  <c r="E9"/>
  <c r="K5"/>
  <c r="H5"/>
  <c r="E5"/>
  <c r="L5"/>
  <c r="J5"/>
</calcChain>
</file>

<file path=xl/sharedStrings.xml><?xml version="1.0" encoding="utf-8"?>
<sst xmlns="http://schemas.openxmlformats.org/spreadsheetml/2006/main" count="32" uniqueCount="23">
  <si>
    <t>D</t>
  </si>
  <si>
    <t>mm</t>
  </si>
  <si>
    <t>H</t>
  </si>
  <si>
    <t>V</t>
  </si>
  <si>
    <t>err.rel</t>
  </si>
  <si>
    <t>err.rel.</t>
  </si>
  <si>
    <t>Po</t>
  </si>
  <si>
    <t>N</t>
  </si>
  <si>
    <t>Pi</t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</si>
  <si>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</si>
  <si>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</si>
  <si>
    <t>g</t>
  </si>
  <si>
    <t>N/kg</t>
  </si>
  <si>
    <r>
      <t>kg/cm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</si>
  <si>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D</t>
    </r>
    <r>
      <rPr>
        <vertAlign val="subscript"/>
        <sz val="11"/>
        <color theme="1"/>
        <rFont val="Calibri"/>
        <family val="2"/>
        <scheme val="minor"/>
      </rPr>
      <t>H2O</t>
    </r>
  </si>
  <si>
    <r>
      <t>M</t>
    </r>
    <r>
      <rPr>
        <vertAlign val="subscript"/>
        <sz val="11"/>
        <color theme="1"/>
        <rFont val="Calibri"/>
        <family val="2"/>
        <scheme val="minor"/>
      </rPr>
      <t>H2O</t>
    </r>
  </si>
  <si>
    <t>Acc. Gravità</t>
  </si>
  <si>
    <t>Densità Acqua</t>
  </si>
  <si>
    <t>Massa Acqua ed errore</t>
  </si>
  <si>
    <t>Kg</t>
  </si>
  <si>
    <r>
      <t>F</t>
    </r>
    <r>
      <rPr>
        <vertAlign val="subscript"/>
        <sz val="11"/>
        <color theme="1"/>
        <rFont val="Calibri"/>
        <family val="2"/>
        <scheme val="minor"/>
      </rPr>
      <t>Archi</t>
    </r>
  </si>
  <si>
    <t>Spinta di Archimede calcolata</t>
  </si>
  <si>
    <t>Differenza Po-Pi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</si>
</sst>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"/>
  </numFmts>
  <fonts count="3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/>
    </xf>
    <xf numFmtId="166" fontId="0" fillId="5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0.21828018372703425"/>
          <c:y val="5.1400554097404488E-2"/>
          <c:w val="0.75116426071741038"/>
          <c:h val="0.8326195683872849"/>
        </c:manualLayout>
      </c:layout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Foglio1!$I$20:$I$21</c:f>
                <c:numCache>
                  <c:formatCode>General</c:formatCode>
                  <c:ptCount val="2"/>
                  <c:pt idx="0">
                    <c:v>1.4142135623730951E-2</c:v>
                  </c:pt>
                  <c:pt idx="1">
                    <c:v>1.6146324480216295E-3</c:v>
                  </c:pt>
                </c:numCache>
              </c:numRef>
            </c:plus>
            <c:minus>
              <c:numRef>
                <c:f>Foglio1!$I$20:$I$21</c:f>
                <c:numCache>
                  <c:formatCode>General</c:formatCode>
                  <c:ptCount val="2"/>
                  <c:pt idx="0">
                    <c:v>1.4142135623730951E-2</c:v>
                  </c:pt>
                  <c:pt idx="1">
                    <c:v>1.6146324480216295E-3</c:v>
                  </c:pt>
                </c:numCache>
              </c:numRef>
            </c:minus>
          </c:errBars>
          <c:cat>
            <c:strRef>
              <c:f>Foglio1!$G$20:$G$21</c:f>
              <c:strCache>
                <c:ptCount val="2"/>
                <c:pt idx="0">
                  <c:v>Differenza Po-Pi</c:v>
                </c:pt>
                <c:pt idx="1">
                  <c:v>FArchi</c:v>
                </c:pt>
              </c:strCache>
            </c:strRef>
          </c:cat>
          <c:val>
            <c:numRef>
              <c:f>Foglio1!$H$20:$H$21</c:f>
              <c:numCache>
                <c:formatCode>0.000</c:formatCode>
                <c:ptCount val="2"/>
                <c:pt idx="0">
                  <c:v>0.65999999999999992</c:v>
                </c:pt>
                <c:pt idx="1">
                  <c:v>0.64555219010238651</c:v>
                </c:pt>
              </c:numCache>
            </c:numRef>
          </c:val>
        </c:ser>
        <c:axId val="60653952"/>
        <c:axId val="62771584"/>
      </c:barChart>
      <c:catAx>
        <c:axId val="60653952"/>
        <c:scaling>
          <c:orientation val="minMax"/>
        </c:scaling>
        <c:axPos val="b"/>
        <c:tickLblPos val="nextTo"/>
        <c:crossAx val="62771584"/>
        <c:crosses val="autoZero"/>
        <c:auto val="1"/>
        <c:lblAlgn val="ctr"/>
        <c:lblOffset val="100"/>
      </c:catAx>
      <c:valAx>
        <c:axId val="627715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/>
                  <a:t>N</a:t>
                </a:r>
              </a:p>
            </c:rich>
          </c:tx>
          <c:layout>
            <c:manualLayout>
              <c:xMode val="edge"/>
              <c:yMode val="edge"/>
              <c:x val="3.3853697699552258E-2"/>
              <c:y val="0.40617089530475392"/>
            </c:manualLayout>
          </c:layout>
        </c:title>
        <c:numFmt formatCode="0.000" sourceLinked="1"/>
        <c:tickLblPos val="nextTo"/>
        <c:crossAx val="60653952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47624</xdr:rowOff>
    </xdr:from>
    <xdr:to>
      <xdr:col>1</xdr:col>
      <xdr:colOff>1057275</xdr:colOff>
      <xdr:row>7</xdr:row>
      <xdr:rowOff>114299</xdr:rowOff>
    </xdr:to>
    <xdr:sp macro="" textlink="">
      <xdr:nvSpPr>
        <xdr:cNvPr id="2" name="CasellaDiTesto 1"/>
        <xdr:cNvSpPr txBox="1"/>
      </xdr:nvSpPr>
      <xdr:spPr>
        <a:xfrm>
          <a:off x="257175" y="428624"/>
          <a:ext cx="1409700" cy="10191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Inserire il diametro D</a:t>
          </a:r>
          <a:r>
            <a:rPr lang="it-IT" sz="1100" baseline="0"/>
            <a:t>  l'altezza H, i pesi in aria (Po) e in acqua (Pi) con gli errori , nelle caselle celesti</a:t>
          </a:r>
          <a:endParaRPr lang="it-IT" sz="1100"/>
        </a:p>
      </xdr:txBody>
    </xdr:sp>
    <xdr:clientData/>
  </xdr:twoCellAnchor>
  <xdr:twoCellAnchor>
    <xdr:from>
      <xdr:col>12</xdr:col>
      <xdr:colOff>85725</xdr:colOff>
      <xdr:row>4</xdr:row>
      <xdr:rowOff>152400</xdr:rowOff>
    </xdr:from>
    <xdr:to>
      <xdr:col>14</xdr:col>
      <xdr:colOff>276225</xdr:colOff>
      <xdr:row>7</xdr:row>
      <xdr:rowOff>47626</xdr:rowOff>
    </xdr:to>
    <xdr:sp macro="" textlink="">
      <xdr:nvSpPr>
        <xdr:cNvPr id="3" name="CasellaDiTesto 2"/>
        <xdr:cNvSpPr txBox="1"/>
      </xdr:nvSpPr>
      <xdr:spPr>
        <a:xfrm>
          <a:off x="8010525" y="914400"/>
          <a:ext cx="1409700" cy="46672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Calcolo del volume in mm^3 o</a:t>
          </a:r>
          <a:r>
            <a:rPr lang="it-IT" sz="1100" baseline="0"/>
            <a:t> cm^3</a:t>
          </a:r>
          <a:endParaRPr lang="it-IT" sz="1100"/>
        </a:p>
      </xdr:txBody>
    </xdr:sp>
    <xdr:clientData/>
  </xdr:twoCellAnchor>
  <xdr:twoCellAnchor>
    <xdr:from>
      <xdr:col>4</xdr:col>
      <xdr:colOff>542925</xdr:colOff>
      <xdr:row>14</xdr:row>
      <xdr:rowOff>100012</xdr:rowOff>
    </xdr:from>
    <xdr:to>
      <xdr:col>11</xdr:col>
      <xdr:colOff>238125</xdr:colOff>
      <xdr:row>28</xdr:row>
      <xdr:rowOff>176212</xdr:rowOff>
    </xdr:to>
    <xdr:graphicFrame macro="">
      <xdr:nvGraphicFramePr>
        <xdr:cNvPr id="9" name="Gra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O21"/>
  <sheetViews>
    <sheetView tabSelected="1" workbookViewId="0">
      <selection activeCell="Q16" sqref="Q16"/>
    </sheetView>
  </sheetViews>
  <sheetFormatPr defaultRowHeight="15"/>
  <cols>
    <col min="1" max="1" width="9.140625" style="1"/>
    <col min="2" max="2" width="16.85546875" style="1" customWidth="1"/>
    <col min="3" max="8" width="9.140625" style="1"/>
    <col min="9" max="9" width="9.5703125" style="1" bestFit="1" customWidth="1"/>
    <col min="10" max="10" width="9.5703125" style="1" customWidth="1"/>
    <col min="11" max="11" width="9.5703125" style="1" bestFit="1" customWidth="1"/>
    <col min="12" max="12" width="9.28515625" style="1" bestFit="1" customWidth="1"/>
    <col min="13" max="14" width="9.140625" style="1"/>
    <col min="15" max="15" width="13" style="1" customWidth="1"/>
    <col min="16" max="16384" width="9.140625" style="1"/>
  </cols>
  <sheetData>
    <row r="3" spans="3:15">
      <c r="C3" s="18" t="s">
        <v>0</v>
      </c>
      <c r="D3" s="18"/>
      <c r="E3" s="4"/>
      <c r="F3" s="18" t="s">
        <v>2</v>
      </c>
      <c r="G3" s="18"/>
      <c r="H3" s="4"/>
      <c r="J3" s="20" t="s">
        <v>3</v>
      </c>
      <c r="K3" s="20"/>
    </row>
    <row r="4" spans="3:15" ht="17.25">
      <c r="C4" s="19" t="s">
        <v>1</v>
      </c>
      <c r="D4" s="19"/>
      <c r="E4" s="5" t="s">
        <v>4</v>
      </c>
      <c r="F4" s="19" t="s">
        <v>1</v>
      </c>
      <c r="G4" s="19"/>
      <c r="H4" s="5" t="s">
        <v>4</v>
      </c>
      <c r="J4" s="20" t="s">
        <v>10</v>
      </c>
      <c r="K4" s="20"/>
      <c r="L4" s="1" t="s">
        <v>5</v>
      </c>
    </row>
    <row r="5" spans="3:15">
      <c r="C5" s="10">
        <v>51.05</v>
      </c>
      <c r="D5" s="10">
        <v>0.05</v>
      </c>
      <c r="E5" s="7">
        <f>D5/C5</f>
        <v>9.7943192948090111E-4</v>
      </c>
      <c r="F5" s="11">
        <v>32.15</v>
      </c>
      <c r="G5" s="11">
        <v>0.05</v>
      </c>
      <c r="H5" s="7">
        <f>G5/F5</f>
        <v>1.5552099533437016E-3</v>
      </c>
      <c r="J5" s="12">
        <f>PI()*C5^2/4*F5</f>
        <v>65805.523965584754</v>
      </c>
      <c r="K5" s="14">
        <f>J5*L5</f>
        <v>164.59046361076753</v>
      </c>
      <c r="L5" s="2">
        <f>SQRT((2*D5/C5)^2+(G5/F5)^2)</f>
        <v>2.5011648520091678E-3</v>
      </c>
    </row>
    <row r="6" spans="3:15">
      <c r="C6" s="6"/>
      <c r="D6" s="6"/>
      <c r="E6" s="8"/>
      <c r="H6" s="8"/>
    </row>
    <row r="7" spans="3:15">
      <c r="C7" s="18" t="s">
        <v>6</v>
      </c>
      <c r="D7" s="18"/>
      <c r="E7" s="4"/>
      <c r="F7" s="18" t="s">
        <v>8</v>
      </c>
      <c r="G7" s="18"/>
      <c r="H7" s="4"/>
      <c r="J7" s="20" t="s">
        <v>3</v>
      </c>
      <c r="K7" s="20"/>
    </row>
    <row r="8" spans="3:15" ht="17.25">
      <c r="C8" s="19" t="s">
        <v>7</v>
      </c>
      <c r="D8" s="19"/>
      <c r="E8" s="5" t="s">
        <v>4</v>
      </c>
      <c r="F8" s="19" t="s">
        <v>7</v>
      </c>
      <c r="G8" s="19"/>
      <c r="H8" s="5" t="s">
        <v>4</v>
      </c>
      <c r="J8" s="20" t="s">
        <v>9</v>
      </c>
      <c r="K8" s="20"/>
      <c r="L8" s="1" t="s">
        <v>5</v>
      </c>
    </row>
    <row r="9" spans="3:15">
      <c r="C9" s="11">
        <v>0.94</v>
      </c>
      <c r="D9" s="11">
        <v>0.01</v>
      </c>
      <c r="E9" s="9">
        <f>D9/C9</f>
        <v>1.0638297872340427E-2</v>
      </c>
      <c r="F9" s="11">
        <v>0.28000000000000003</v>
      </c>
      <c r="G9" s="11">
        <v>0.01</v>
      </c>
      <c r="H9" s="9">
        <f>G9/F9</f>
        <v>3.5714285714285712E-2</v>
      </c>
      <c r="J9" s="13">
        <f>J5/1000</f>
        <v>65.805523965584754</v>
      </c>
      <c r="K9" s="15">
        <f>K5/1000</f>
        <v>0.16459046361076754</v>
      </c>
      <c r="L9" s="2">
        <f>K9/J9</f>
        <v>2.5011648520091678E-3</v>
      </c>
    </row>
    <row r="11" spans="3:15">
      <c r="J11" s="1" t="s">
        <v>11</v>
      </c>
      <c r="K11" s="1">
        <v>9.81</v>
      </c>
      <c r="L11" s="1" t="s">
        <v>12</v>
      </c>
      <c r="N11" s="21" t="s">
        <v>16</v>
      </c>
      <c r="O11" s="21"/>
    </row>
    <row r="12" spans="3:15" ht="18.75">
      <c r="E12" s="22" t="s">
        <v>22</v>
      </c>
      <c r="F12" s="22"/>
      <c r="J12" s="1" t="s">
        <v>14</v>
      </c>
      <c r="K12" s="1">
        <v>1E-3</v>
      </c>
      <c r="L12" s="1" t="s">
        <v>13</v>
      </c>
      <c r="N12" s="21" t="s">
        <v>17</v>
      </c>
      <c r="O12" s="21"/>
    </row>
    <row r="13" spans="3:15" ht="18">
      <c r="E13" s="22" t="s">
        <v>7</v>
      </c>
      <c r="F13" s="22"/>
      <c r="J13" s="1" t="s">
        <v>15</v>
      </c>
      <c r="K13" s="3">
        <f>K12*J9</f>
        <v>6.5805523965584756E-2</v>
      </c>
      <c r="L13" s="3">
        <f>K13*L9</f>
        <v>1.6459046361076753E-4</v>
      </c>
      <c r="M13" s="1" t="s">
        <v>19</v>
      </c>
      <c r="N13" s="21" t="s">
        <v>18</v>
      </c>
      <c r="O13" s="21"/>
    </row>
    <row r="14" spans="3:15" ht="18">
      <c r="E14" s="17">
        <f>C9-F9</f>
        <v>0.65999999999999992</v>
      </c>
      <c r="F14" s="17">
        <f>SQRT(D9^2+G9^2)</f>
        <v>1.4142135623730951E-2</v>
      </c>
      <c r="J14" s="16" t="s">
        <v>20</v>
      </c>
      <c r="K14" s="17">
        <f>K13*K11</f>
        <v>0.64555219010238651</v>
      </c>
      <c r="L14" s="17">
        <f>L13*K11</f>
        <v>1.6146324480216295E-3</v>
      </c>
      <c r="M14" s="16" t="s">
        <v>7</v>
      </c>
      <c r="N14" s="21" t="s">
        <v>21</v>
      </c>
      <c r="O14" s="21"/>
    </row>
    <row r="20" spans="7:9">
      <c r="G20" s="1" t="str">
        <f>E12</f>
        <v>Differenza Po-Pi</v>
      </c>
      <c r="H20" s="2">
        <f>E14</f>
        <v>0.65999999999999992</v>
      </c>
      <c r="I20" s="2">
        <f>F14</f>
        <v>1.4142135623730951E-2</v>
      </c>
    </row>
    <row r="21" spans="7:9">
      <c r="G21" s="1" t="str">
        <f>J14</f>
        <v>FArchi</v>
      </c>
      <c r="H21" s="2">
        <f>K14</f>
        <v>0.64555219010238651</v>
      </c>
      <c r="I21" s="2">
        <f>L14</f>
        <v>1.6146324480216295E-3</v>
      </c>
    </row>
  </sheetData>
  <mergeCells count="18">
    <mergeCell ref="N11:O11"/>
    <mergeCell ref="N12:O12"/>
    <mergeCell ref="N13:O13"/>
    <mergeCell ref="N14:O14"/>
    <mergeCell ref="E12:F12"/>
    <mergeCell ref="E13:F13"/>
    <mergeCell ref="C7:D7"/>
    <mergeCell ref="C8:D8"/>
    <mergeCell ref="F7:G7"/>
    <mergeCell ref="F8:G8"/>
    <mergeCell ref="J7:K7"/>
    <mergeCell ref="J8:K8"/>
    <mergeCell ref="C3:D3"/>
    <mergeCell ref="C4:D4"/>
    <mergeCell ref="F3:G3"/>
    <mergeCell ref="F4:G4"/>
    <mergeCell ref="J3:K3"/>
    <mergeCell ref="J4:K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</dc:creator>
  <cp:lastModifiedBy>Paola</cp:lastModifiedBy>
  <dcterms:created xsi:type="dcterms:W3CDTF">2014-06-03T20:46:39Z</dcterms:created>
  <dcterms:modified xsi:type="dcterms:W3CDTF">2014-06-04T14:43:05Z</dcterms:modified>
</cp:coreProperties>
</file>