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9275" windowHeight="801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S9" i="1" l="1"/>
  <c r="S10" i="1"/>
  <c r="S11" i="1"/>
  <c r="L10" i="1"/>
  <c r="L11" i="1" s="1"/>
  <c r="L9" i="1"/>
  <c r="I10" i="1"/>
  <c r="I11" i="1" s="1"/>
  <c r="I12" i="1" s="1"/>
  <c r="I13" i="1" s="1"/>
  <c r="I14" i="1" s="1"/>
  <c r="I9" i="1"/>
</calcChain>
</file>

<file path=xl/sharedStrings.xml><?xml version="1.0" encoding="utf-8"?>
<sst xmlns="http://schemas.openxmlformats.org/spreadsheetml/2006/main" count="30" uniqueCount="30">
  <si>
    <t>Temperature</t>
  </si>
  <si>
    <r>
      <t xml:space="preserve">- </t>
    </r>
    <r>
      <rPr>
        <b/>
        <i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-</t>
    </r>
  </si>
  <si>
    <r>
      <t>(</t>
    </r>
    <r>
      <rPr>
        <b/>
        <i/>
        <vertAlign val="superscript"/>
        <sz val="11"/>
        <color theme="1"/>
        <rFont val="Calibri"/>
        <family val="2"/>
        <scheme val="minor"/>
      </rPr>
      <t>o</t>
    </r>
    <r>
      <rPr>
        <b/>
        <i/>
        <sz val="11"/>
        <color theme="1"/>
        <rFont val="Calibri"/>
        <family val="2"/>
        <scheme val="minor"/>
      </rPr>
      <t>C)</t>
    </r>
  </si>
  <si>
    <t>Density</t>
  </si>
  <si>
    <r>
      <t xml:space="preserve">- </t>
    </r>
    <r>
      <rPr>
        <b/>
        <i/>
        <sz val="11"/>
        <color theme="1"/>
        <rFont val="Calibri"/>
        <family val="2"/>
        <scheme val="minor"/>
      </rPr>
      <t>ρ -</t>
    </r>
  </si>
  <si>
    <r>
      <t>(kg/m</t>
    </r>
    <r>
      <rPr>
        <b/>
        <i/>
        <vertAlign val="superscript"/>
        <sz val="11"/>
        <color theme="1"/>
        <rFont val="Calibri"/>
        <family val="2"/>
        <scheme val="minor"/>
      </rPr>
      <t>3</t>
    </r>
    <r>
      <rPr>
        <b/>
        <i/>
        <sz val="11"/>
        <color theme="1"/>
        <rFont val="Calibri"/>
        <family val="2"/>
        <scheme val="minor"/>
      </rPr>
      <t>)</t>
    </r>
  </si>
  <si>
    <t>Specific heat capacity</t>
  </si>
  <si>
    <r>
      <t xml:space="preserve">- </t>
    </r>
    <r>
      <rPr>
        <b/>
        <i/>
        <sz val="11"/>
        <color theme="1"/>
        <rFont val="Calibri"/>
        <family val="2"/>
        <scheme val="minor"/>
      </rPr>
      <t>c</t>
    </r>
    <r>
      <rPr>
        <b/>
        <i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-</t>
    </r>
  </si>
  <si>
    <t>(kJ/kg.K)</t>
  </si>
  <si>
    <t>Thermal conductivity</t>
  </si>
  <si>
    <r>
      <t xml:space="preserve">- </t>
    </r>
    <r>
      <rPr>
        <b/>
        <i/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-</t>
    </r>
  </si>
  <si>
    <t>(W/m.K)</t>
  </si>
  <si>
    <t>Kinematic viscosity</t>
  </si>
  <si>
    <r>
      <t>- ν</t>
    </r>
    <r>
      <rPr>
        <b/>
        <sz val="11"/>
        <color theme="1"/>
        <rFont val="Calibri"/>
        <family val="2"/>
        <scheme val="minor"/>
      </rPr>
      <t xml:space="preserve"> -</t>
    </r>
  </si>
  <si>
    <r>
      <t>x 10</t>
    </r>
    <r>
      <rPr>
        <b/>
        <i/>
        <vertAlign val="superscript"/>
        <sz val="11"/>
        <color theme="1"/>
        <rFont val="Calibri"/>
        <family val="2"/>
        <scheme val="minor"/>
      </rPr>
      <t>-6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(m</t>
    </r>
    <r>
      <rPr>
        <b/>
        <i/>
        <vertAlign val="super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>/s)</t>
    </r>
  </si>
  <si>
    <t>Expansion coefficient</t>
  </si>
  <si>
    <t>- b -</t>
  </si>
  <si>
    <r>
      <t>x 10</t>
    </r>
    <r>
      <rPr>
        <b/>
        <i/>
        <vertAlign val="superscript"/>
        <sz val="11"/>
        <color theme="1"/>
        <rFont val="Calibri"/>
        <family val="2"/>
        <scheme val="minor"/>
      </rPr>
      <t>-3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(1/K)</t>
    </r>
  </si>
  <si>
    <t>Prandtl's number</t>
  </si>
  <si>
    <r>
      <t>- P</t>
    </r>
    <r>
      <rPr>
        <b/>
        <i/>
        <vertAlign val="subscript"/>
        <sz val="11"/>
        <color theme="1"/>
        <rFont val="Calibri"/>
        <family val="2"/>
        <scheme val="minor"/>
      </rPr>
      <t xml:space="preserve">r </t>
    </r>
    <r>
      <rPr>
        <b/>
        <i/>
        <sz val="11"/>
        <color theme="1"/>
        <rFont val="Calibri"/>
        <family val="2"/>
        <scheme val="minor"/>
      </rPr>
      <t>-</t>
    </r>
  </si>
  <si>
    <t>-150</t>
  </si>
  <si>
    <t>http://www.engineeringtoolbox.com/air-properties-d_156.html</t>
  </si>
  <si>
    <t>Volume Exp [cm^3]</t>
  </si>
  <si>
    <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</si>
  <si>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cm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</si>
  <si>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t>C</t>
  </si>
  <si>
    <t>Calcolo espansione termica dell'aria</t>
  </si>
  <si>
    <r>
      <t>T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=</t>
    </r>
  </si>
  <si>
    <t>a=</t>
  </si>
  <si>
    <t>coeff.ang=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</si>
</sst>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1" fillId="0" borderId="5" xfId="0" applyNumberFormat="1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1" fontId="1" fillId="0" borderId="7" xfId="0" applyNumberFormat="1" applyFont="1" applyBorder="1"/>
    <xf numFmtId="2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1" fontId="0" fillId="3" borderId="0" xfId="0" applyNumberFormat="1" applyFill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4808480788"/>
          <c:y val="5.8781510832046309E-2"/>
          <c:w val="0.76571702127039087"/>
          <c:h val="0.77023841473192056"/>
        </c:manualLayout>
      </c:layout>
      <c:scatterChart>
        <c:scatterStyle val="lineMarker"/>
        <c:varyColors val="0"/>
        <c:ser>
          <c:idx val="0"/>
          <c:order val="0"/>
          <c:tx>
            <c:v>Espansione termica dell'aria</c:v>
          </c:tx>
          <c:spPr>
            <a:ln w="28575">
              <a:solidFill>
                <a:schemeClr val="accent1"/>
              </a:solidFill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1021622297212848"/>
                  <c:y val="1.3255015148829869E-2"/>
                </c:manualLayout>
              </c:layout>
              <c:numFmt formatCode="General" sourceLinked="0"/>
            </c:trendlineLbl>
          </c:trendline>
          <c:xVal>
            <c:numRef>
              <c:f>Foglio1!$A$9:$A$14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Foglio1!$I$9:$I$14</c:f>
              <c:numCache>
                <c:formatCode>0</c:formatCode>
                <c:ptCount val="6"/>
                <c:pt idx="0" formatCode="General">
                  <c:v>212</c:v>
                </c:pt>
                <c:pt idx="1">
                  <c:v>227.05199999999999</c:v>
                </c:pt>
                <c:pt idx="2">
                  <c:v>242.10554759999999</c:v>
                </c:pt>
                <c:pt idx="3">
                  <c:v>257.11609155119999</c:v>
                </c:pt>
                <c:pt idx="4">
                  <c:v>272.10595968863493</c:v>
                </c:pt>
                <c:pt idx="5">
                  <c:v>287.0989980674787</c:v>
                </c:pt>
              </c:numCache>
            </c:numRef>
          </c:yVal>
          <c:smooth val="0"/>
        </c:ser>
        <c:ser>
          <c:idx val="1"/>
          <c:order val="1"/>
          <c:tx>
            <c:v>exp</c:v>
          </c:tx>
          <c:xVal>
            <c:numRef>
              <c:f>Foglio1!$A$9:$A$14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Foglio1!$H$9:$H$14</c:f>
              <c:numCache>
                <c:formatCode>General</c:formatCode>
                <c:ptCount val="6"/>
                <c:pt idx="0">
                  <c:v>212</c:v>
                </c:pt>
                <c:pt idx="5">
                  <c:v>288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672"/>
        <c:axId val="87557248"/>
      </c:scatterChart>
      <c:valAx>
        <c:axId val="8755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T [C]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557248"/>
        <c:crosses val="autoZero"/>
        <c:crossBetween val="midCat"/>
      </c:valAx>
      <c:valAx>
        <c:axId val="87557248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V [cm</a:t>
                </a:r>
                <a:r>
                  <a:rPr lang="it-IT" baseline="30000"/>
                  <a:t>3</a:t>
                </a:r>
                <a:r>
                  <a:rPr lang="it-IT"/>
                  <a:t>]</a:t>
                </a:r>
              </a:p>
            </c:rich>
          </c:tx>
          <c:layout>
            <c:manualLayout>
              <c:xMode val="edge"/>
              <c:yMode val="edge"/>
              <c:x val="1.9927545579008363E-2"/>
              <c:y val="0.365947793503304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7556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4721380981222"/>
          <c:y val="0.40834437211594038"/>
          <c:w val="0.31645452059459378"/>
          <c:h val="0.387984910246347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14</xdr:row>
      <xdr:rowOff>161925</xdr:rowOff>
    </xdr:from>
    <xdr:to>
      <xdr:col>14</xdr:col>
      <xdr:colOff>495299</xdr:colOff>
      <xdr:row>30</xdr:row>
      <xdr:rowOff>76200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ineeringtoolbox.com/dynamic-absolute-kinematic-viscosity-d_412.html" TargetMode="External"/><Relationship Id="rId2" Type="http://schemas.openxmlformats.org/officeDocument/2006/relationships/hyperlink" Target="http://www.engineeringtoolbox.com/density-specific-weight-gravity-d_290.html" TargetMode="External"/><Relationship Id="rId1" Type="http://schemas.openxmlformats.org/officeDocument/2006/relationships/hyperlink" Target="http://www.engineeringtoolbox.com/temperature-d_29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abSelected="1" topLeftCell="A7" workbookViewId="0">
      <selection activeCell="P11" sqref="P11"/>
    </sheetView>
  </sheetViews>
  <sheetFormatPr defaultRowHeight="15" x14ac:dyDescent="0.25"/>
  <cols>
    <col min="1" max="1" width="13.140625" customWidth="1"/>
    <col min="2" max="7" width="11.7109375" customWidth="1"/>
    <col min="11" max="11" width="11" customWidth="1"/>
  </cols>
  <sheetData>
    <row r="2" spans="1:19" x14ac:dyDescent="0.25">
      <c r="A2" s="32" t="s">
        <v>21</v>
      </c>
      <c r="B2" s="32"/>
      <c r="C2" s="32"/>
      <c r="D2" s="32"/>
      <c r="E2" s="32"/>
      <c r="F2" s="32"/>
      <c r="G2" s="32"/>
    </row>
    <row r="3" spans="1:19" ht="60" x14ac:dyDescent="0.25">
      <c r="A3" s="14" t="s">
        <v>0</v>
      </c>
      <c r="B3" s="14" t="s">
        <v>3</v>
      </c>
      <c r="C3" s="9" t="s">
        <v>6</v>
      </c>
      <c r="D3" s="9" t="s">
        <v>9</v>
      </c>
      <c r="E3" s="14" t="s">
        <v>12</v>
      </c>
      <c r="F3" s="9" t="s">
        <v>15</v>
      </c>
      <c r="G3" s="9" t="s">
        <v>18</v>
      </c>
    </row>
    <row r="4" spans="1:19" ht="18" x14ac:dyDescent="0.25">
      <c r="A4" s="11" t="s">
        <v>1</v>
      </c>
      <c r="B4" s="11" t="s">
        <v>4</v>
      </c>
      <c r="C4" s="11" t="s">
        <v>7</v>
      </c>
      <c r="D4" s="11" t="s">
        <v>10</v>
      </c>
      <c r="E4" s="12" t="s">
        <v>13</v>
      </c>
      <c r="F4" s="12" t="s">
        <v>16</v>
      </c>
      <c r="G4" s="12" t="s">
        <v>19</v>
      </c>
    </row>
    <row r="5" spans="1:19" ht="45" x14ac:dyDescent="0.25">
      <c r="A5" s="13" t="s">
        <v>2</v>
      </c>
      <c r="B5" s="13" t="s">
        <v>5</v>
      </c>
      <c r="C5" s="13" t="s">
        <v>8</v>
      </c>
      <c r="D5" s="13" t="s">
        <v>11</v>
      </c>
      <c r="E5" s="13" t="s">
        <v>14</v>
      </c>
      <c r="F5" s="13" t="s">
        <v>17</v>
      </c>
      <c r="G5" s="13"/>
      <c r="H5" s="1" t="s">
        <v>22</v>
      </c>
    </row>
    <row r="6" spans="1:19" x14ac:dyDescent="0.25">
      <c r="A6" s="10" t="s">
        <v>20</v>
      </c>
      <c r="B6" s="10">
        <v>2.7930000000000001</v>
      </c>
      <c r="C6" s="10">
        <v>1.026</v>
      </c>
      <c r="D6" s="10">
        <v>1.1599999999999999E-2</v>
      </c>
      <c r="E6" s="10">
        <v>3.08</v>
      </c>
      <c r="F6" s="10">
        <v>8.2100000000000009</v>
      </c>
      <c r="G6" s="10">
        <v>0.76</v>
      </c>
      <c r="I6" s="5"/>
    </row>
    <row r="7" spans="1:19" x14ac:dyDescent="0.25">
      <c r="A7" s="10">
        <v>-100</v>
      </c>
      <c r="B7" s="10">
        <v>1.98</v>
      </c>
      <c r="C7" s="10">
        <v>1.0089999999999999</v>
      </c>
      <c r="D7" s="10">
        <v>1.6E-2</v>
      </c>
      <c r="E7" s="10">
        <v>5.95</v>
      </c>
      <c r="F7" s="10">
        <v>5.82</v>
      </c>
      <c r="G7" s="10">
        <v>0.74</v>
      </c>
      <c r="I7" s="5"/>
    </row>
    <row r="8" spans="1:19" ht="15.75" thickBot="1" x14ac:dyDescent="0.3">
      <c r="A8" s="10">
        <v>-50</v>
      </c>
      <c r="B8" s="10">
        <v>1.534</v>
      </c>
      <c r="C8" s="10">
        <v>1.0049999999999999</v>
      </c>
      <c r="D8" s="10">
        <v>2.0400000000000001E-2</v>
      </c>
      <c r="E8" s="10">
        <v>9.5500000000000007</v>
      </c>
      <c r="F8" s="10">
        <v>4.51</v>
      </c>
      <c r="G8" s="10">
        <v>0.72499999999999998</v>
      </c>
      <c r="I8" s="33" t="s">
        <v>26</v>
      </c>
      <c r="J8" s="33"/>
      <c r="K8" s="33"/>
      <c r="L8" s="33"/>
      <c r="M8" s="33"/>
    </row>
    <row r="9" spans="1:19" ht="17.25" x14ac:dyDescent="0.25">
      <c r="A9" s="10">
        <v>0</v>
      </c>
      <c r="B9" s="10">
        <v>1.2929999999999999</v>
      </c>
      <c r="C9" s="10">
        <v>1.0049999999999999</v>
      </c>
      <c r="D9" s="10">
        <v>2.4299999999999999E-2</v>
      </c>
      <c r="E9" s="10">
        <v>13.3</v>
      </c>
      <c r="F9" s="10">
        <v>3.67</v>
      </c>
      <c r="G9" s="10">
        <v>0.71499999999999997</v>
      </c>
      <c r="H9" s="2">
        <v>212</v>
      </c>
      <c r="I9" s="16">
        <f>H9</f>
        <v>212</v>
      </c>
      <c r="J9" s="17"/>
      <c r="K9" s="18" t="s">
        <v>28</v>
      </c>
      <c r="L9" s="19">
        <f>(I14-I9)/I9/100</f>
        <v>3.5424055692206934E-3</v>
      </c>
      <c r="M9" s="20" t="s">
        <v>23</v>
      </c>
      <c r="N9" s="4"/>
      <c r="P9" s="6"/>
      <c r="Q9" s="3"/>
      <c r="S9">
        <f>(Q9+L9)/2</f>
        <v>1.7712027846103467E-3</v>
      </c>
    </row>
    <row r="10" spans="1:19" ht="17.25" x14ac:dyDescent="0.25">
      <c r="A10" s="10">
        <v>20</v>
      </c>
      <c r="B10" s="10">
        <v>1.2050000000000001</v>
      </c>
      <c r="C10" s="10">
        <v>1.0049999999999999</v>
      </c>
      <c r="D10" s="10">
        <v>2.5700000000000001E-2</v>
      </c>
      <c r="E10" s="10">
        <v>15.11</v>
      </c>
      <c r="F10" s="10">
        <v>3.43</v>
      </c>
      <c r="G10" s="10">
        <v>0.71299999999999997</v>
      </c>
      <c r="I10" s="21">
        <f>I9*(1+(A10-A9)*(F9+F10)/2000)</f>
        <v>227.05199999999999</v>
      </c>
      <c r="J10" s="22"/>
      <c r="K10" s="23" t="s">
        <v>29</v>
      </c>
      <c r="L10" s="24">
        <f>(I14-I9)/100</f>
        <v>0.75098998067478706</v>
      </c>
      <c r="M10" s="25" t="s">
        <v>24</v>
      </c>
      <c r="N10" s="4"/>
      <c r="P10" s="7"/>
      <c r="Q10" s="8"/>
      <c r="S10">
        <f>(Q10+L10)/2</f>
        <v>0.37549499033739353</v>
      </c>
    </row>
    <row r="11" spans="1:19" ht="18" x14ac:dyDescent="0.35">
      <c r="A11" s="10">
        <v>40</v>
      </c>
      <c r="B11" s="10">
        <v>1.127</v>
      </c>
      <c r="C11" s="10">
        <v>1.0049999999999999</v>
      </c>
      <c r="D11" s="10">
        <v>2.7099999999999999E-2</v>
      </c>
      <c r="E11" s="10">
        <v>16.97</v>
      </c>
      <c r="F11" s="10">
        <v>3.2</v>
      </c>
      <c r="G11" s="10">
        <v>0.71099999999999997</v>
      </c>
      <c r="I11" s="21">
        <f t="shared" ref="I11:I14" si="0">I10*(1+(A11-A10)*(F10+F11)/2000)</f>
        <v>242.10554759999999</v>
      </c>
      <c r="J11" s="22"/>
      <c r="K11" s="23" t="s">
        <v>27</v>
      </c>
      <c r="L11" s="26">
        <f>-212/L10</f>
        <v>-282.29404580006729</v>
      </c>
      <c r="M11" s="25" t="s">
        <v>25</v>
      </c>
      <c r="N11" s="4"/>
      <c r="P11" s="7"/>
      <c r="Q11" s="3"/>
      <c r="S11">
        <f>(Q11+L11)/2</f>
        <v>-141.14702290003365</v>
      </c>
    </row>
    <row r="12" spans="1:19" x14ac:dyDescent="0.25">
      <c r="A12" s="10">
        <v>60</v>
      </c>
      <c r="B12" s="10">
        <v>1.0669999999999999</v>
      </c>
      <c r="C12" s="10">
        <v>1.0089999999999999</v>
      </c>
      <c r="D12" s="10">
        <v>2.8500000000000001E-2</v>
      </c>
      <c r="E12" s="10">
        <v>18.899999999999999</v>
      </c>
      <c r="F12" s="10">
        <v>3</v>
      </c>
      <c r="G12" s="10">
        <v>0.70899999999999996</v>
      </c>
      <c r="I12" s="21">
        <f t="shared" si="0"/>
        <v>257.11609155119999</v>
      </c>
      <c r="J12" s="22"/>
      <c r="K12" s="22"/>
      <c r="L12" s="27"/>
      <c r="M12" s="25"/>
      <c r="N12" s="4"/>
    </row>
    <row r="13" spans="1:19" x14ac:dyDescent="0.25">
      <c r="A13" s="10">
        <v>80</v>
      </c>
      <c r="B13" s="10">
        <v>1</v>
      </c>
      <c r="C13" s="10">
        <v>1.0089999999999999</v>
      </c>
      <c r="D13" s="10">
        <v>2.9899999999999999E-2</v>
      </c>
      <c r="E13" s="10">
        <v>20.94</v>
      </c>
      <c r="F13" s="10">
        <v>2.83</v>
      </c>
      <c r="G13" s="10">
        <v>0.70799999999999996</v>
      </c>
      <c r="I13" s="21">
        <f t="shared" si="0"/>
        <v>272.10595968863493</v>
      </c>
      <c r="J13" s="22"/>
      <c r="K13" s="22"/>
      <c r="L13" s="27"/>
      <c r="M13" s="25"/>
      <c r="N13" s="4"/>
    </row>
    <row r="14" spans="1:19" ht="15.75" thickBot="1" x14ac:dyDescent="0.3">
      <c r="A14" s="10">
        <v>100</v>
      </c>
      <c r="B14" s="10">
        <v>0.94599999999999995</v>
      </c>
      <c r="C14" s="10">
        <v>1.0089999999999999</v>
      </c>
      <c r="D14" s="10">
        <v>3.1399999999999997E-2</v>
      </c>
      <c r="E14" s="10">
        <v>23.06</v>
      </c>
      <c r="F14" s="10">
        <v>2.68</v>
      </c>
      <c r="G14" s="10">
        <v>0.70299999999999996</v>
      </c>
      <c r="H14" s="15">
        <v>288</v>
      </c>
      <c r="I14" s="28">
        <f t="shared" si="0"/>
        <v>287.0989980674787</v>
      </c>
      <c r="J14" s="29"/>
      <c r="K14" s="29"/>
      <c r="L14" s="30"/>
      <c r="M14" s="31"/>
      <c r="N14" s="4"/>
    </row>
    <row r="15" spans="1:19" x14ac:dyDescent="0.25">
      <c r="A15" s="10">
        <v>120</v>
      </c>
      <c r="B15" s="10">
        <v>0.89800000000000002</v>
      </c>
      <c r="C15" s="10">
        <v>1.0129999999999999</v>
      </c>
      <c r="D15" s="10">
        <v>3.2800000000000003E-2</v>
      </c>
      <c r="E15" s="10">
        <v>25.23</v>
      </c>
      <c r="F15" s="10">
        <v>2.5499999999999998</v>
      </c>
      <c r="G15" s="10">
        <v>0.7</v>
      </c>
    </row>
    <row r="16" spans="1:19" x14ac:dyDescent="0.25">
      <c r="A16" s="10">
        <v>140</v>
      </c>
      <c r="B16" s="10">
        <v>0.85399999999999998</v>
      </c>
      <c r="C16" s="10">
        <v>1.0129999999999999</v>
      </c>
      <c r="D16" s="10">
        <v>3.4299999999999997E-2</v>
      </c>
      <c r="E16" s="10">
        <v>27.55</v>
      </c>
      <c r="F16" s="10">
        <v>2.4300000000000002</v>
      </c>
      <c r="G16" s="10">
        <v>0.69499999999999995</v>
      </c>
    </row>
    <row r="17" spans="1:11" x14ac:dyDescent="0.25">
      <c r="A17" s="10">
        <v>160</v>
      </c>
      <c r="B17" s="10">
        <v>0.81499999999999995</v>
      </c>
      <c r="C17" s="10">
        <v>1.0169999999999999</v>
      </c>
      <c r="D17" s="10">
        <v>3.5799999999999998E-2</v>
      </c>
      <c r="E17" s="10">
        <v>29.85</v>
      </c>
      <c r="F17" s="10">
        <v>2.3199999999999998</v>
      </c>
      <c r="G17" s="10">
        <v>0.69</v>
      </c>
      <c r="J17" s="2"/>
      <c r="K17" s="5"/>
    </row>
    <row r="18" spans="1:11" x14ac:dyDescent="0.25">
      <c r="A18" s="10">
        <v>180</v>
      </c>
      <c r="B18" s="10">
        <v>0.77900000000000003</v>
      </c>
      <c r="C18" s="10">
        <v>1.022</v>
      </c>
      <c r="D18" s="10">
        <v>3.7199999999999997E-2</v>
      </c>
      <c r="E18" s="10">
        <v>32.29</v>
      </c>
      <c r="F18" s="10">
        <v>2.21</v>
      </c>
      <c r="G18" s="10">
        <v>0.69</v>
      </c>
      <c r="J18" s="2"/>
      <c r="K18" s="5"/>
    </row>
    <row r="19" spans="1:11" x14ac:dyDescent="0.25">
      <c r="A19" s="10">
        <v>200</v>
      </c>
      <c r="B19" s="10">
        <v>0.746</v>
      </c>
      <c r="C19" s="10">
        <v>1.026</v>
      </c>
      <c r="D19" s="10">
        <v>3.8600000000000002E-2</v>
      </c>
      <c r="E19" s="10">
        <v>34.630000000000003</v>
      </c>
      <c r="F19" s="10">
        <v>2.11</v>
      </c>
      <c r="G19" s="10">
        <v>0.68500000000000005</v>
      </c>
      <c r="J19" s="2"/>
      <c r="K19" s="5"/>
    </row>
    <row r="20" spans="1:11" x14ac:dyDescent="0.25">
      <c r="A20" s="10">
        <v>250</v>
      </c>
      <c r="B20" s="10">
        <v>0.67500000000000004</v>
      </c>
      <c r="C20" s="10">
        <v>1.034</v>
      </c>
      <c r="D20" s="10">
        <v>4.2099999999999999E-2</v>
      </c>
      <c r="E20" s="10">
        <v>41.17</v>
      </c>
      <c r="F20" s="10">
        <v>1.91</v>
      </c>
      <c r="G20" s="10">
        <v>0.68</v>
      </c>
      <c r="J20" s="2"/>
      <c r="K20" s="5"/>
    </row>
    <row r="21" spans="1:11" x14ac:dyDescent="0.25">
      <c r="A21" s="10">
        <v>300</v>
      </c>
      <c r="B21" s="10">
        <v>0.61599999999999999</v>
      </c>
      <c r="C21" s="10">
        <v>1.0469999999999999</v>
      </c>
      <c r="D21" s="10">
        <v>4.5400000000000003E-2</v>
      </c>
      <c r="E21" s="10">
        <v>47.85</v>
      </c>
      <c r="F21" s="10">
        <v>1.75</v>
      </c>
      <c r="G21" s="10">
        <v>0.68</v>
      </c>
      <c r="J21" s="2"/>
      <c r="K21" s="5"/>
    </row>
    <row r="22" spans="1:11" x14ac:dyDescent="0.25">
      <c r="A22" s="10">
        <v>350</v>
      </c>
      <c r="B22" s="10">
        <v>0.56599999999999995</v>
      </c>
      <c r="C22" s="10">
        <v>1.0549999999999999</v>
      </c>
      <c r="D22" s="10">
        <v>4.8500000000000001E-2</v>
      </c>
      <c r="E22" s="10">
        <v>55.05</v>
      </c>
      <c r="F22" s="10">
        <v>1.61</v>
      </c>
      <c r="G22" s="10">
        <v>0.68</v>
      </c>
      <c r="J22" s="2"/>
      <c r="K22" s="5"/>
    </row>
    <row r="23" spans="1:11" x14ac:dyDescent="0.25">
      <c r="A23" s="10">
        <v>400</v>
      </c>
      <c r="B23" s="10">
        <v>0.52400000000000002</v>
      </c>
      <c r="C23" s="10">
        <v>1.0680000000000001</v>
      </c>
      <c r="D23" s="10">
        <v>5.1499999999999997E-2</v>
      </c>
      <c r="E23" s="10">
        <v>62.53</v>
      </c>
      <c r="F23" s="10">
        <v>1.49</v>
      </c>
      <c r="G23" s="10">
        <v>0.68</v>
      </c>
    </row>
  </sheetData>
  <mergeCells count="2">
    <mergeCell ref="A2:G2"/>
    <mergeCell ref="I8:M8"/>
  </mergeCells>
  <hyperlinks>
    <hyperlink ref="A3" r:id="rId1" display="http://www.engineeringtoolbox.com/temperature-d_291.html"/>
    <hyperlink ref="B3" r:id="rId2" display="http://www.engineeringtoolbox.com/density-specific-weight-gravity-d_290.html"/>
    <hyperlink ref="E3" r:id="rId3" display="http://www.engineeringtoolbox.com/dynamic-absolute-kinematic-viscosity-d_412.html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2014-09-09T13:43:39Z</dcterms:modified>
</cp:coreProperties>
</file>