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3270" windowWidth="10095" windowHeight="7515" activeTab="2"/>
  </bookViews>
  <sheets>
    <sheet name="modello" sheetId="5" r:id="rId1"/>
    <sheet name="elaborazione" sheetId="1" r:id="rId2"/>
    <sheet name="grafici" sheetId="3" r:id="rId3"/>
  </sheets>
  <definedNames>
    <definedName name="C_">elaborazione!$C$13</definedName>
    <definedName name="Dt">elaborazione!$C$15</definedName>
    <definedName name="Q0">elaborazione!$C$14</definedName>
    <definedName name="R_">elaborazione!$C$12</definedName>
    <definedName name="R_1">#REF!</definedName>
    <definedName name="R_2">#REF!</definedName>
    <definedName name="V">elaborazione!$C$11</definedName>
  </definedNames>
  <calcPr calcId="125725"/>
  <customWorkbookViews>
    <customWorkbookView name="titoli" guid="{E6BBFCE1-E248-11D5-A0AF-00105AE490E9}" includePrintSettings="0" maximized="1" windowWidth="796" windowHeight="438" activeSheetId="1"/>
  </customWorkbookViews>
</workbook>
</file>

<file path=xl/calcChain.xml><?xml version="1.0" encoding="utf-8"?>
<calcChain xmlns="http://schemas.openxmlformats.org/spreadsheetml/2006/main">
  <c r="C24" i="1"/>
  <c r="D24" s="1"/>
  <c r="C25" s="1"/>
  <c r="D25" s="1"/>
  <c r="E25" s="1"/>
  <c r="C17"/>
  <c r="I16"/>
  <c r="B25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B400" s="1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C26" l="1"/>
  <c r="B427"/>
  <c r="B428" s="1"/>
  <c r="B429" s="1"/>
  <c r="B430" s="1"/>
  <c r="B431" s="1"/>
  <c r="B432" s="1"/>
  <c r="B433" s="1"/>
  <c r="B434" s="1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B451" s="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B468" s="1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B485" s="1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B502" s="1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B519" s="1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B536" s="1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B553" s="1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B570" s="1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B587" s="1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B604" s="1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B621" s="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B638" s="1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B655" s="1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F24"/>
  <c r="E24"/>
  <c r="G24" s="1"/>
  <c r="G25"/>
  <c r="F25"/>
  <c r="H25" s="1"/>
  <c r="D26" l="1"/>
  <c r="E26" s="1"/>
  <c r="G26" s="1"/>
  <c r="F26"/>
  <c r="H26" s="1"/>
  <c r="C27" l="1"/>
  <c r="D27" s="1"/>
  <c r="E27" s="1"/>
  <c r="G27" s="1"/>
  <c r="F27" l="1"/>
  <c r="H27" s="1"/>
  <c r="C28"/>
  <c r="D28" s="1"/>
  <c r="E28" s="1"/>
  <c r="G28" s="1"/>
  <c r="F28" l="1"/>
  <c r="H28" s="1"/>
  <c r="C29"/>
  <c r="D29" s="1"/>
  <c r="E29" s="1"/>
  <c r="G29" s="1"/>
  <c r="F29" l="1"/>
  <c r="H29" s="1"/>
  <c r="C30"/>
  <c r="D30" s="1"/>
  <c r="E30" s="1"/>
  <c r="G30" s="1"/>
  <c r="F30" l="1"/>
  <c r="H30" s="1"/>
  <c r="C31"/>
  <c r="F31" l="1"/>
  <c r="H31" s="1"/>
  <c r="D31"/>
  <c r="E31" s="1"/>
  <c r="G31" s="1"/>
  <c r="C32" l="1"/>
  <c r="D32" l="1"/>
  <c r="E32" s="1"/>
  <c r="G32" s="1"/>
  <c r="F32"/>
  <c r="H32" s="1"/>
  <c r="C33" l="1"/>
  <c r="F33" l="1"/>
  <c r="H33" s="1"/>
  <c r="D33"/>
  <c r="E33" s="1"/>
  <c r="G33" s="1"/>
  <c r="C34" l="1"/>
  <c r="D34" l="1"/>
  <c r="E34" s="1"/>
  <c r="G34" s="1"/>
  <c r="F34"/>
  <c r="H34" s="1"/>
  <c r="C35" l="1"/>
  <c r="F35" l="1"/>
  <c r="H35" s="1"/>
  <c r="D35"/>
  <c r="E35" s="1"/>
  <c r="G35" s="1"/>
  <c r="C36" l="1"/>
  <c r="F36" l="1"/>
  <c r="H36" s="1"/>
  <c r="D36"/>
  <c r="E36" s="1"/>
  <c r="G36" s="1"/>
  <c r="C37" l="1"/>
  <c r="D37" l="1"/>
  <c r="E37" s="1"/>
  <c r="G37" s="1"/>
  <c r="F37"/>
  <c r="H37" s="1"/>
  <c r="C38" l="1"/>
  <c r="D38" s="1"/>
  <c r="E38" s="1"/>
  <c r="G38" s="1"/>
  <c r="F38" l="1"/>
  <c r="H38" s="1"/>
  <c r="C39"/>
  <c r="F39"/>
  <c r="H39" s="1"/>
  <c r="D39"/>
  <c r="E39" s="1"/>
  <c r="G39" s="1"/>
  <c r="C40" l="1"/>
  <c r="F40" s="1"/>
  <c r="H40" s="1"/>
  <c r="D40" l="1"/>
  <c r="E40" s="1"/>
  <c r="G40" s="1"/>
  <c r="C41" l="1"/>
  <c r="D41" l="1"/>
  <c r="F41"/>
  <c r="H41" s="1"/>
  <c r="E41" l="1"/>
  <c r="G41" s="1"/>
  <c r="C42"/>
  <c r="F42" l="1"/>
  <c r="H42" s="1"/>
  <c r="D42"/>
  <c r="E42" l="1"/>
  <c r="G42" s="1"/>
  <c r="C43"/>
  <c r="F43" l="1"/>
  <c r="H43" s="1"/>
  <c r="D43"/>
  <c r="E43" s="1"/>
  <c r="G43" s="1"/>
  <c r="C44" l="1"/>
  <c r="D44"/>
  <c r="E44" s="1"/>
  <c r="G44" s="1"/>
  <c r="F44"/>
  <c r="H44" s="1"/>
  <c r="C45" l="1"/>
  <c r="F45" s="1"/>
  <c r="H45" s="1"/>
  <c r="D45" l="1"/>
  <c r="E45" s="1"/>
  <c r="G45" s="1"/>
  <c r="C46" l="1"/>
  <c r="F46" s="1"/>
  <c r="H46" s="1"/>
  <c r="D46" l="1"/>
  <c r="E46" s="1"/>
  <c r="G46" s="1"/>
  <c r="C47" l="1"/>
  <c r="F47" l="1"/>
  <c r="H47" s="1"/>
  <c r="D47"/>
  <c r="E47" l="1"/>
  <c r="G47" s="1"/>
  <c r="C48"/>
  <c r="F48" l="1"/>
  <c r="H48" s="1"/>
  <c r="D48"/>
  <c r="E48" s="1"/>
  <c r="G48" s="1"/>
  <c r="C49"/>
  <c r="D49" l="1"/>
  <c r="E49" s="1"/>
  <c r="G49" s="1"/>
  <c r="F49"/>
  <c r="H49" s="1"/>
  <c r="C50"/>
  <c r="D50" l="1"/>
  <c r="E50" s="1"/>
  <c r="G50" s="1"/>
  <c r="F50"/>
  <c r="H50" s="1"/>
  <c r="C51"/>
  <c r="F51" l="1"/>
  <c r="H51" s="1"/>
  <c r="D51"/>
  <c r="E51" l="1"/>
  <c r="G51" s="1"/>
  <c r="C52"/>
  <c r="F52" l="1"/>
  <c r="H52" s="1"/>
  <c r="D52"/>
  <c r="E52" l="1"/>
  <c r="G52" s="1"/>
  <c r="C53"/>
  <c r="F53" l="1"/>
  <c r="H53" s="1"/>
  <c r="D53"/>
  <c r="E53" s="1"/>
  <c r="G53" s="1"/>
  <c r="C54"/>
  <c r="F54" l="1"/>
  <c r="H54" s="1"/>
  <c r="D54"/>
  <c r="E54" l="1"/>
  <c r="G54" s="1"/>
  <c r="C55"/>
  <c r="D55" l="1"/>
  <c r="E55" s="1"/>
  <c r="G55" s="1"/>
  <c r="F55"/>
  <c r="H55" s="1"/>
  <c r="C56"/>
  <c r="D56" l="1"/>
  <c r="E56" s="1"/>
  <c r="G56" s="1"/>
  <c r="F56"/>
  <c r="H56" s="1"/>
  <c r="C57" l="1"/>
  <c r="D57" s="1"/>
  <c r="E57" s="1"/>
  <c r="G57" s="1"/>
  <c r="F57" l="1"/>
  <c r="H57" s="1"/>
  <c r="C58"/>
  <c r="F58" s="1"/>
  <c r="H58" s="1"/>
  <c r="D58" l="1"/>
  <c r="E58" s="1"/>
  <c r="G58" s="1"/>
  <c r="C59" l="1"/>
  <c r="F59" s="1"/>
  <c r="H59" s="1"/>
  <c r="D59"/>
  <c r="E59" s="1"/>
  <c r="G59" s="1"/>
  <c r="C60" l="1"/>
  <c r="D60" l="1"/>
  <c r="E60" s="1"/>
  <c r="G60" s="1"/>
  <c r="F60"/>
  <c r="H60" s="1"/>
  <c r="C61" l="1"/>
  <c r="F61" s="1"/>
  <c r="H61" s="1"/>
  <c r="D61"/>
  <c r="E61" s="1"/>
  <c r="G61" s="1"/>
  <c r="C62" l="1"/>
  <c r="D62" l="1"/>
  <c r="E62" s="1"/>
  <c r="G62" s="1"/>
  <c r="F62"/>
  <c r="H62" s="1"/>
  <c r="C63" l="1"/>
  <c r="D63" s="1"/>
  <c r="E63" s="1"/>
  <c r="G63" s="1"/>
  <c r="F63" l="1"/>
  <c r="H63" s="1"/>
  <c r="C64"/>
  <c r="F64" s="1"/>
  <c r="H64" s="1"/>
  <c r="D64" l="1"/>
  <c r="E64" s="1"/>
  <c r="G64" s="1"/>
  <c r="C65" l="1"/>
  <c r="D65" l="1"/>
  <c r="E65" s="1"/>
  <c r="G65" s="1"/>
  <c r="F65"/>
  <c r="H65" s="1"/>
  <c r="C66" l="1"/>
  <c r="F66" s="1"/>
  <c r="H66" s="1"/>
  <c r="D66" l="1"/>
  <c r="E66" s="1"/>
  <c r="G66" s="1"/>
  <c r="C67"/>
  <c r="F67" l="1"/>
  <c r="H67" s="1"/>
  <c r="D67"/>
  <c r="E67" s="1"/>
  <c r="G67" s="1"/>
  <c r="C68"/>
  <c r="D68" l="1"/>
  <c r="E68" s="1"/>
  <c r="G68" s="1"/>
  <c r="F68"/>
  <c r="H68" s="1"/>
  <c r="C69"/>
  <c r="F69" s="1"/>
  <c r="H69" s="1"/>
  <c r="D69" l="1"/>
  <c r="E69" s="1"/>
  <c r="G69" s="1"/>
  <c r="C70"/>
  <c r="F70" l="1"/>
  <c r="H70" s="1"/>
  <c r="D70"/>
  <c r="E70" s="1"/>
  <c r="G70" s="1"/>
  <c r="C71" l="1"/>
  <c r="F71" l="1"/>
  <c r="H71" s="1"/>
  <c r="D71"/>
  <c r="E71" s="1"/>
  <c r="G71" s="1"/>
  <c r="C72" l="1"/>
  <c r="F72" l="1"/>
  <c r="H72" s="1"/>
  <c r="D72"/>
  <c r="E72" l="1"/>
  <c r="G72" s="1"/>
  <c r="C73"/>
  <c r="D73" l="1"/>
  <c r="E73" s="1"/>
  <c r="G73" s="1"/>
  <c r="F73"/>
  <c r="H73" s="1"/>
  <c r="C74" l="1"/>
  <c r="F74" s="1"/>
  <c r="H74" s="1"/>
  <c r="D74" l="1"/>
  <c r="E74" s="1"/>
  <c r="G74" s="1"/>
  <c r="C75" l="1"/>
  <c r="F75" s="1"/>
  <c r="H75" s="1"/>
  <c r="D75"/>
  <c r="E75" s="1"/>
  <c r="G75" s="1"/>
  <c r="C76" l="1"/>
  <c r="F76" l="1"/>
  <c r="H76" s="1"/>
  <c r="D76"/>
  <c r="E76" s="1"/>
  <c r="G76" s="1"/>
  <c r="C77" l="1"/>
  <c r="D77" s="1"/>
  <c r="E77" s="1"/>
  <c r="G77" s="1"/>
  <c r="F77" l="1"/>
  <c r="H77" s="1"/>
  <c r="C78"/>
  <c r="F78"/>
  <c r="H78" s="1"/>
  <c r="D78"/>
  <c r="E78" l="1"/>
  <c r="G78" s="1"/>
  <c r="C79"/>
  <c r="F79" l="1"/>
  <c r="H79" s="1"/>
  <c r="D79"/>
  <c r="E79" s="1"/>
  <c r="G79" s="1"/>
  <c r="C80" l="1"/>
  <c r="D80" l="1"/>
  <c r="E80" s="1"/>
  <c r="G80" s="1"/>
  <c r="F80"/>
  <c r="H80" s="1"/>
  <c r="C81" l="1"/>
  <c r="D81" s="1"/>
  <c r="F81"/>
  <c r="H81" s="1"/>
  <c r="E81" l="1"/>
  <c r="G81" s="1"/>
  <c r="C82"/>
  <c r="F82"/>
  <c r="H82" s="1"/>
  <c r="D82"/>
  <c r="E82" s="1"/>
  <c r="G82" s="1"/>
  <c r="C83"/>
  <c r="D83" s="1"/>
  <c r="E83" s="1"/>
  <c r="G83" s="1"/>
  <c r="F83" l="1"/>
  <c r="H83" s="1"/>
  <c r="C84"/>
  <c r="D84" s="1"/>
  <c r="F84" l="1"/>
  <c r="H84" s="1"/>
  <c r="E84"/>
  <c r="G84" s="1"/>
  <c r="C85"/>
  <c r="D85" s="1"/>
  <c r="E85" s="1"/>
  <c r="G85" s="1"/>
  <c r="F85" l="1"/>
  <c r="H85" s="1"/>
  <c r="C86"/>
  <c r="D86" s="1"/>
  <c r="E86" s="1"/>
  <c r="G86" s="1"/>
  <c r="F86" l="1"/>
  <c r="H86" s="1"/>
  <c r="C87"/>
  <c r="D87" l="1"/>
  <c r="E87" s="1"/>
  <c r="G87" s="1"/>
  <c r="F87"/>
  <c r="H87" s="1"/>
  <c r="C88" l="1"/>
  <c r="D88" s="1"/>
  <c r="E88" s="1"/>
  <c r="G88" s="1"/>
  <c r="F88" l="1"/>
  <c r="H88" s="1"/>
  <c r="C89"/>
  <c r="D89" l="1"/>
  <c r="E89" s="1"/>
  <c r="G89" s="1"/>
  <c r="F89"/>
  <c r="H89" s="1"/>
  <c r="C90" l="1"/>
  <c r="D90" l="1"/>
  <c r="E90" s="1"/>
  <c r="G90" s="1"/>
  <c r="F90"/>
  <c r="H90" s="1"/>
  <c r="C91" l="1"/>
  <c r="F91" l="1"/>
  <c r="H91" s="1"/>
  <c r="D91"/>
  <c r="E91" s="1"/>
  <c r="G91" s="1"/>
  <c r="C92" l="1"/>
  <c r="F92" s="1"/>
  <c r="H92" s="1"/>
  <c r="D92" l="1"/>
  <c r="E92" s="1"/>
  <c r="G92" s="1"/>
  <c r="C93" l="1"/>
  <c r="F93" l="1"/>
  <c r="H93" s="1"/>
  <c r="D93"/>
  <c r="E93" s="1"/>
  <c r="G93" s="1"/>
  <c r="C94"/>
  <c r="D94" s="1"/>
  <c r="E94" s="1"/>
  <c r="G94" s="1"/>
  <c r="F94"/>
  <c r="H94" s="1"/>
  <c r="C95" l="1"/>
  <c r="D95" l="1"/>
  <c r="E95" s="1"/>
  <c r="G95" s="1"/>
  <c r="F95"/>
  <c r="H95" s="1"/>
  <c r="C96" l="1"/>
  <c r="F96" l="1"/>
  <c r="H96" s="1"/>
  <c r="D96"/>
  <c r="E96" s="1"/>
  <c r="G96" s="1"/>
  <c r="C97" l="1"/>
  <c r="D97" s="1"/>
  <c r="E97" s="1"/>
  <c r="G97" s="1"/>
  <c r="F97"/>
  <c r="H97" s="1"/>
  <c r="C98" l="1"/>
  <c r="F98" s="1"/>
  <c r="H98" s="1"/>
  <c r="D98" l="1"/>
  <c r="E98" s="1"/>
  <c r="G98" s="1"/>
  <c r="C99" l="1"/>
  <c r="F99" l="1"/>
  <c r="H99" s="1"/>
  <c r="D99"/>
  <c r="E99" s="1"/>
  <c r="G99" s="1"/>
  <c r="C100" l="1"/>
  <c r="D100" s="1"/>
  <c r="F100" l="1"/>
  <c r="H100" s="1"/>
  <c r="E100"/>
  <c r="G100" s="1"/>
  <c r="C101"/>
  <c r="F101" l="1"/>
  <c r="H101" s="1"/>
  <c r="D101"/>
  <c r="E101" s="1"/>
  <c r="G101" s="1"/>
  <c r="C102" l="1"/>
  <c r="D102" s="1"/>
  <c r="E102" s="1"/>
  <c r="G102" s="1"/>
  <c r="F102"/>
  <c r="H102" s="1"/>
  <c r="C103" l="1"/>
  <c r="D103" s="1"/>
  <c r="E103" s="1"/>
  <c r="G103" s="1"/>
  <c r="F103" l="1"/>
  <c r="H103" s="1"/>
  <c r="C104"/>
  <c r="F104" l="1"/>
  <c r="H104" s="1"/>
  <c r="D104"/>
  <c r="E104" l="1"/>
  <c r="G104" s="1"/>
  <c r="C105"/>
  <c r="F105" l="1"/>
  <c r="H105" s="1"/>
  <c r="D105"/>
  <c r="E105" s="1"/>
  <c r="G105" s="1"/>
  <c r="C106" l="1"/>
  <c r="F106" l="1"/>
  <c r="H106" s="1"/>
  <c r="D106"/>
  <c r="E106" s="1"/>
  <c r="G106" s="1"/>
  <c r="C107" l="1"/>
  <c r="D107" l="1"/>
  <c r="E107" s="1"/>
  <c r="G107" s="1"/>
  <c r="F107"/>
  <c r="H107" s="1"/>
  <c r="C108" l="1"/>
  <c r="F108" l="1"/>
  <c r="H108" s="1"/>
  <c r="D108"/>
  <c r="E108" s="1"/>
  <c r="G108" s="1"/>
  <c r="C109" l="1"/>
  <c r="D109" l="1"/>
  <c r="E109" s="1"/>
  <c r="G109" s="1"/>
  <c r="F109"/>
  <c r="H109" s="1"/>
  <c r="C110" l="1"/>
  <c r="F110" s="1"/>
  <c r="H110" s="1"/>
  <c r="D110" l="1"/>
  <c r="E110" s="1"/>
  <c r="G110" s="1"/>
  <c r="C111" l="1"/>
  <c r="D111" s="1"/>
  <c r="F111" l="1"/>
  <c r="H111" s="1"/>
  <c r="E111"/>
  <c r="G111" s="1"/>
  <c r="C112"/>
  <c r="F112" s="1"/>
  <c r="H112" s="1"/>
  <c r="D112" l="1"/>
  <c r="E112" s="1"/>
  <c r="G112" s="1"/>
  <c r="C113" l="1"/>
  <c r="F113" s="1"/>
  <c r="H113" s="1"/>
  <c r="D113" l="1"/>
  <c r="E113" s="1"/>
  <c r="G113" s="1"/>
  <c r="C114" l="1"/>
  <c r="D114" s="1"/>
  <c r="F114" l="1"/>
  <c r="H114" s="1"/>
  <c r="E114"/>
  <c r="G114" s="1"/>
  <c r="C115"/>
  <c r="F115" l="1"/>
  <c r="H115" s="1"/>
  <c r="D115"/>
  <c r="E115" s="1"/>
  <c r="G115" s="1"/>
  <c r="C116"/>
  <c r="D116" l="1"/>
  <c r="E116" s="1"/>
  <c r="G116" s="1"/>
  <c r="F116"/>
  <c r="H116" s="1"/>
  <c r="C117"/>
  <c r="F117" l="1"/>
  <c r="H117" s="1"/>
  <c r="D117"/>
  <c r="E117" s="1"/>
  <c r="G117" s="1"/>
  <c r="C118" l="1"/>
  <c r="F118" s="1"/>
  <c r="H118" s="1"/>
  <c r="D118" l="1"/>
  <c r="E118" s="1"/>
  <c r="G118" s="1"/>
  <c r="C119" l="1"/>
  <c r="F119" s="1"/>
  <c r="H119" s="1"/>
  <c r="D119" l="1"/>
  <c r="E119" s="1"/>
  <c r="G119" s="1"/>
  <c r="C120" l="1"/>
  <c r="F120" s="1"/>
  <c r="H120" s="1"/>
  <c r="D120" l="1"/>
  <c r="E120" s="1"/>
  <c r="G120" s="1"/>
  <c r="C121" l="1"/>
  <c r="F121" s="1"/>
  <c r="H121" s="1"/>
  <c r="D121" l="1"/>
  <c r="E121" s="1"/>
  <c r="G121" s="1"/>
  <c r="C122" l="1"/>
  <c r="F122" s="1"/>
  <c r="H122" s="1"/>
  <c r="D122" l="1"/>
  <c r="E122" s="1"/>
  <c r="G122" s="1"/>
  <c r="C123" l="1"/>
  <c r="F123" s="1"/>
  <c r="H123" s="1"/>
  <c r="D123" l="1"/>
  <c r="E123" s="1"/>
  <c r="G123" s="1"/>
  <c r="C124" l="1"/>
  <c r="F124" s="1"/>
  <c r="H124" s="1"/>
  <c r="D124" l="1"/>
  <c r="E124" s="1"/>
  <c r="G124" s="1"/>
  <c r="C125" l="1"/>
  <c r="F125" l="1"/>
  <c r="H125" s="1"/>
  <c r="D125"/>
  <c r="E125" s="1"/>
  <c r="G125" s="1"/>
  <c r="C126" l="1"/>
  <c r="F126" l="1"/>
  <c r="H126" s="1"/>
  <c r="D126"/>
  <c r="E126" l="1"/>
  <c r="G126" s="1"/>
  <c r="C127"/>
  <c r="D127" l="1"/>
  <c r="E127" s="1"/>
  <c r="G127" s="1"/>
  <c r="F127"/>
  <c r="H127" s="1"/>
  <c r="C128" l="1"/>
  <c r="D128" l="1"/>
  <c r="E128" s="1"/>
  <c r="G128" s="1"/>
  <c r="F128"/>
  <c r="H128" s="1"/>
  <c r="C129" l="1"/>
  <c r="F129" l="1"/>
  <c r="H129" s="1"/>
  <c r="D129"/>
  <c r="E129" s="1"/>
  <c r="G129" s="1"/>
  <c r="C130" l="1"/>
  <c r="D130" l="1"/>
  <c r="E130" s="1"/>
  <c r="G130" s="1"/>
  <c r="F130"/>
  <c r="H130" s="1"/>
  <c r="C131"/>
  <c r="F131" l="1"/>
  <c r="H131" s="1"/>
  <c r="D131"/>
  <c r="E131" s="1"/>
  <c r="G131" s="1"/>
  <c r="C132" l="1"/>
  <c r="D132" l="1"/>
  <c r="E132" s="1"/>
  <c r="G132" s="1"/>
  <c r="F132"/>
  <c r="H132" s="1"/>
  <c r="C133"/>
  <c r="D133" l="1"/>
  <c r="E133" s="1"/>
  <c r="G133" s="1"/>
  <c r="F133"/>
  <c r="H133" s="1"/>
  <c r="C134"/>
  <c r="D134" l="1"/>
  <c r="E134" s="1"/>
  <c r="G134" s="1"/>
  <c r="F134"/>
  <c r="H134" s="1"/>
  <c r="C135"/>
  <c r="F135" l="1"/>
  <c r="H135" s="1"/>
  <c r="D135"/>
  <c r="E135" s="1"/>
  <c r="G135" s="1"/>
  <c r="C136" l="1"/>
  <c r="F136" l="1"/>
  <c r="H136" s="1"/>
  <c r="D136"/>
  <c r="E136" s="1"/>
  <c r="G136" s="1"/>
  <c r="C137" l="1"/>
  <c r="F137" l="1"/>
  <c r="H137" s="1"/>
  <c r="D137"/>
  <c r="E137" s="1"/>
  <c r="G137" s="1"/>
  <c r="C138" l="1"/>
  <c r="D138" l="1"/>
  <c r="E138" s="1"/>
  <c r="G138" s="1"/>
  <c r="F138"/>
  <c r="H138" s="1"/>
  <c r="C139"/>
  <c r="D139" l="1"/>
  <c r="E139" s="1"/>
  <c r="G139" s="1"/>
  <c r="F139"/>
  <c r="H139" s="1"/>
  <c r="C140"/>
  <c r="D140" l="1"/>
  <c r="E140" s="1"/>
  <c r="G140" s="1"/>
  <c r="F140"/>
  <c r="H140" s="1"/>
  <c r="C141" l="1"/>
  <c r="D141" l="1"/>
  <c r="E141" s="1"/>
  <c r="G141" s="1"/>
  <c r="F141"/>
  <c r="H141" s="1"/>
  <c r="C142" l="1"/>
  <c r="D142" l="1"/>
  <c r="E142" s="1"/>
  <c r="G142" s="1"/>
  <c r="C143"/>
  <c r="F142"/>
  <c r="H142" s="1"/>
  <c r="F143" l="1"/>
  <c r="H143" s="1"/>
  <c r="D143"/>
  <c r="E143" s="1"/>
  <c r="G143" s="1"/>
  <c r="C144" l="1"/>
  <c r="D144" l="1"/>
  <c r="E144" s="1"/>
  <c r="G144" s="1"/>
  <c r="F144"/>
  <c r="H144" s="1"/>
  <c r="C145" l="1"/>
  <c r="F145" l="1"/>
  <c r="H145" s="1"/>
  <c r="D145"/>
  <c r="E145" s="1"/>
  <c r="G145" s="1"/>
  <c r="C146" l="1"/>
  <c r="F146"/>
  <c r="H146" s="1"/>
  <c r="D146"/>
  <c r="E146" s="1"/>
  <c r="G146" s="1"/>
  <c r="C147"/>
  <c r="F147" l="1"/>
  <c r="H147" s="1"/>
  <c r="D147"/>
  <c r="E147" s="1"/>
  <c r="G147" s="1"/>
  <c r="C148" l="1"/>
  <c r="D148"/>
  <c r="E148" s="1"/>
  <c r="G148" s="1"/>
  <c r="F148"/>
  <c r="H148" s="1"/>
  <c r="C149" l="1"/>
  <c r="D149"/>
  <c r="E149" s="1"/>
  <c r="G149" s="1"/>
  <c r="F149"/>
  <c r="H149" s="1"/>
  <c r="C150" l="1"/>
  <c r="F150"/>
  <c r="H150" s="1"/>
  <c r="D150"/>
  <c r="E150" s="1"/>
  <c r="G150" s="1"/>
  <c r="C151"/>
  <c r="D151" l="1"/>
  <c r="E151" s="1"/>
  <c r="G151" s="1"/>
  <c r="F151"/>
  <c r="H151" s="1"/>
  <c r="C152"/>
  <c r="D152" l="1"/>
  <c r="E152" s="1"/>
  <c r="G152" s="1"/>
  <c r="F152"/>
  <c r="H152" s="1"/>
  <c r="C153" l="1"/>
  <c r="D153" l="1"/>
  <c r="E153" s="1"/>
  <c r="G153" s="1"/>
  <c r="F153"/>
  <c r="H153" s="1"/>
  <c r="C154" l="1"/>
  <c r="F154" l="1"/>
  <c r="H154" s="1"/>
  <c r="D154"/>
  <c r="E154" s="1"/>
  <c r="G154" s="1"/>
  <c r="C155" l="1"/>
  <c r="F155"/>
  <c r="H155" s="1"/>
  <c r="D155"/>
  <c r="E155" s="1"/>
  <c r="G155" s="1"/>
  <c r="C156"/>
  <c r="F156" l="1"/>
  <c r="H156" s="1"/>
  <c r="D156"/>
  <c r="E156" s="1"/>
  <c r="G156" s="1"/>
  <c r="C157" l="1"/>
  <c r="D157"/>
  <c r="E157" s="1"/>
  <c r="G157" s="1"/>
  <c r="F157"/>
  <c r="H157" s="1"/>
  <c r="C158" l="1"/>
  <c r="D158" l="1"/>
  <c r="E158" s="1"/>
  <c r="G158" s="1"/>
  <c r="F158"/>
  <c r="H158" s="1"/>
  <c r="C159" l="1"/>
  <c r="F159" l="1"/>
  <c r="H159" s="1"/>
  <c r="D159"/>
  <c r="E159" s="1"/>
  <c r="G159" s="1"/>
  <c r="C160" l="1"/>
  <c r="F160"/>
  <c r="H160" s="1"/>
  <c r="D160"/>
  <c r="E160" s="1"/>
  <c r="G160" s="1"/>
  <c r="C161"/>
  <c r="F161" l="1"/>
  <c r="H161" s="1"/>
  <c r="D161"/>
  <c r="E161" s="1"/>
  <c r="G161" s="1"/>
  <c r="C162" l="1"/>
  <c r="F162"/>
  <c r="H162" s="1"/>
  <c r="D162"/>
  <c r="E162" s="1"/>
  <c r="G162" s="1"/>
  <c r="C163"/>
  <c r="D163" s="1"/>
  <c r="E163" s="1"/>
  <c r="G163" s="1"/>
  <c r="C164" l="1"/>
  <c r="F164" s="1"/>
  <c r="H164" s="1"/>
  <c r="F163"/>
  <c r="H163" s="1"/>
  <c r="D164"/>
  <c r="E164" s="1"/>
  <c r="G164" s="1"/>
  <c r="C165" l="1"/>
  <c r="D165" s="1"/>
  <c r="E165" s="1"/>
  <c r="G165" s="1"/>
  <c r="F165"/>
  <c r="H165" s="1"/>
  <c r="C166" l="1"/>
  <c r="D166" s="1"/>
  <c r="E166" s="1"/>
  <c r="G166" s="1"/>
  <c r="F166"/>
  <c r="H166" s="1"/>
  <c r="C167" l="1"/>
  <c r="D167" s="1"/>
  <c r="F167"/>
  <c r="H167" s="1"/>
  <c r="E167" l="1"/>
  <c r="G167" s="1"/>
  <c r="C168"/>
  <c r="F168"/>
  <c r="H168" s="1"/>
  <c r="D168"/>
  <c r="E168" s="1"/>
  <c r="G168" s="1"/>
  <c r="C169" l="1"/>
  <c r="D169" s="1"/>
  <c r="E169" s="1"/>
  <c r="G169" s="1"/>
  <c r="F169" l="1"/>
  <c r="H169" s="1"/>
  <c r="C170"/>
  <c r="F170" s="1"/>
  <c r="H170" s="1"/>
  <c r="D170" l="1"/>
  <c r="E170" s="1"/>
  <c r="G170" s="1"/>
  <c r="C171" l="1"/>
  <c r="F171" s="1"/>
  <c r="H171" s="1"/>
  <c r="D171" l="1"/>
  <c r="E171" s="1"/>
  <c r="G171" s="1"/>
  <c r="C172" l="1"/>
  <c r="D172" l="1"/>
  <c r="F172"/>
  <c r="H172" s="1"/>
  <c r="E172" l="1"/>
  <c r="G172" s="1"/>
  <c r="C173"/>
  <c r="D173" l="1"/>
  <c r="E173" s="1"/>
  <c r="G173" s="1"/>
  <c r="F173"/>
  <c r="H173" s="1"/>
  <c r="C174"/>
  <c r="D174" l="1"/>
  <c r="E174" s="1"/>
  <c r="G174" s="1"/>
  <c r="F174"/>
  <c r="H174" s="1"/>
  <c r="C175" l="1"/>
  <c r="F175" l="1"/>
  <c r="H175" s="1"/>
  <c r="D175"/>
  <c r="E175" s="1"/>
  <c r="G175" s="1"/>
  <c r="C176"/>
  <c r="F176" l="1"/>
  <c r="H176" s="1"/>
  <c r="D176"/>
  <c r="E176" s="1"/>
  <c r="G176" s="1"/>
  <c r="C177"/>
  <c r="D177" l="1"/>
  <c r="E177" s="1"/>
  <c r="G177" s="1"/>
  <c r="F177"/>
  <c r="H177" s="1"/>
  <c r="C178"/>
  <c r="F178" l="1"/>
  <c r="H178" s="1"/>
  <c r="D178"/>
  <c r="E178" l="1"/>
  <c r="G178" s="1"/>
  <c r="C179"/>
  <c r="D179" l="1"/>
  <c r="F179"/>
  <c r="H179" s="1"/>
  <c r="E179" l="1"/>
  <c r="G179" s="1"/>
  <c r="C180"/>
  <c r="F180" l="1"/>
  <c r="H180" s="1"/>
  <c r="D180"/>
  <c r="E180" s="1"/>
  <c r="G180" s="1"/>
  <c r="C181" l="1"/>
  <c r="F181"/>
  <c r="H181" s="1"/>
  <c r="D181"/>
  <c r="E181" s="1"/>
  <c r="G181" s="1"/>
  <c r="C182"/>
  <c r="F182" l="1"/>
  <c r="H182" s="1"/>
  <c r="D182"/>
  <c r="E182" l="1"/>
  <c r="G182" s="1"/>
  <c r="C183"/>
  <c r="F183" l="1"/>
  <c r="H183" s="1"/>
  <c r="D183"/>
  <c r="E183" l="1"/>
  <c r="G183" s="1"/>
  <c r="C184"/>
  <c r="F184" l="1"/>
  <c r="H184" s="1"/>
  <c r="D184"/>
  <c r="E184" s="1"/>
  <c r="G184" s="1"/>
  <c r="C185" l="1"/>
  <c r="F185" l="1"/>
  <c r="H185" s="1"/>
  <c r="D185"/>
  <c r="E185" s="1"/>
  <c r="G185" s="1"/>
  <c r="C186" l="1"/>
  <c r="F186" l="1"/>
  <c r="H186" s="1"/>
  <c r="D186"/>
  <c r="E186" l="1"/>
  <c r="G186" s="1"/>
  <c r="C187"/>
  <c r="F187" l="1"/>
  <c r="H187" s="1"/>
  <c r="D187"/>
  <c r="E187" s="1"/>
  <c r="G187" s="1"/>
  <c r="C188" l="1"/>
  <c r="D188" l="1"/>
  <c r="E188" s="1"/>
  <c r="G188" s="1"/>
  <c r="F188"/>
  <c r="H188" s="1"/>
  <c r="C189" l="1"/>
  <c r="D189" l="1"/>
  <c r="E189" s="1"/>
  <c r="G189" s="1"/>
  <c r="C190"/>
  <c r="F189"/>
  <c r="H189" s="1"/>
  <c r="D190" l="1"/>
  <c r="E190" s="1"/>
  <c r="G190" s="1"/>
  <c r="C191"/>
  <c r="F190"/>
  <c r="H190" s="1"/>
  <c r="F191" l="1"/>
  <c r="H191" s="1"/>
  <c r="D191"/>
  <c r="E191" s="1"/>
  <c r="G191" s="1"/>
  <c r="C192"/>
  <c r="D192" l="1"/>
  <c r="E192" s="1"/>
  <c r="G192" s="1"/>
  <c r="F192"/>
  <c r="H192" s="1"/>
  <c r="C193"/>
  <c r="D193" s="1"/>
  <c r="E193" s="1"/>
  <c r="G193" s="1"/>
  <c r="F193"/>
  <c r="H193" s="1"/>
  <c r="C194" l="1"/>
  <c r="F194" s="1"/>
  <c r="H194" s="1"/>
  <c r="D194"/>
  <c r="E194" s="1"/>
  <c r="G194" s="1"/>
  <c r="C195" l="1"/>
  <c r="F195" l="1"/>
  <c r="H195" s="1"/>
  <c r="D195"/>
  <c r="E195" s="1"/>
  <c r="G195" s="1"/>
  <c r="C196" l="1"/>
  <c r="D196" l="1"/>
  <c r="E196" s="1"/>
  <c r="G196" s="1"/>
  <c r="F196"/>
  <c r="H196" s="1"/>
  <c r="C197"/>
  <c r="F197" l="1"/>
  <c r="H197" s="1"/>
  <c r="D197"/>
  <c r="E197" s="1"/>
  <c r="G197" s="1"/>
  <c r="C198" l="1"/>
  <c r="F198" l="1"/>
  <c r="H198" s="1"/>
  <c r="D198"/>
  <c r="E198" s="1"/>
  <c r="G198" s="1"/>
  <c r="C199" l="1"/>
  <c r="D199" l="1"/>
  <c r="E199" s="1"/>
  <c r="G199" s="1"/>
  <c r="F199"/>
  <c r="H199" s="1"/>
  <c r="C200" l="1"/>
  <c r="F200" s="1"/>
  <c r="H200" s="1"/>
  <c r="D200" l="1"/>
  <c r="E200" s="1"/>
  <c r="G200" s="1"/>
  <c r="C201" l="1"/>
  <c r="F201" s="1"/>
  <c r="H201" s="1"/>
  <c r="D201"/>
  <c r="E201" s="1"/>
  <c r="G201" s="1"/>
  <c r="C202" l="1"/>
  <c r="F202" l="1"/>
  <c r="H202" s="1"/>
  <c r="D202"/>
  <c r="E202" s="1"/>
  <c r="G202" s="1"/>
  <c r="C203" l="1"/>
  <c r="F203" l="1"/>
  <c r="H203" s="1"/>
  <c r="D203"/>
  <c r="E203" s="1"/>
  <c r="G203" s="1"/>
  <c r="C204" l="1"/>
  <c r="F204" l="1"/>
  <c r="H204" s="1"/>
  <c r="D204"/>
  <c r="E204" s="1"/>
  <c r="G204" s="1"/>
  <c r="C205" l="1"/>
  <c r="F205" l="1"/>
  <c r="H205" s="1"/>
  <c r="D205"/>
  <c r="E205" s="1"/>
  <c r="G205" s="1"/>
  <c r="C206" l="1"/>
  <c r="F206" l="1"/>
  <c r="H206" s="1"/>
  <c r="D206"/>
  <c r="E206" s="1"/>
  <c r="G206" s="1"/>
  <c r="C207" l="1"/>
  <c r="F207" l="1"/>
  <c r="H207" s="1"/>
  <c r="D207"/>
  <c r="E207" s="1"/>
  <c r="G207" s="1"/>
  <c r="C208" l="1"/>
  <c r="F208" l="1"/>
  <c r="H208" s="1"/>
  <c r="D208"/>
  <c r="E208" s="1"/>
  <c r="G208" s="1"/>
  <c r="C209" l="1"/>
  <c r="D209" l="1"/>
  <c r="E209" s="1"/>
  <c r="G209" s="1"/>
  <c r="F209"/>
  <c r="H209" s="1"/>
  <c r="C210" l="1"/>
  <c r="D210" s="1"/>
  <c r="E210" s="1"/>
  <c r="G210" s="1"/>
  <c r="F210" l="1"/>
  <c r="H210" s="1"/>
  <c r="C211"/>
  <c r="D211"/>
  <c r="E211" s="1"/>
  <c r="G211" s="1"/>
  <c r="F211"/>
  <c r="H211" s="1"/>
  <c r="C212"/>
  <c r="D212" l="1"/>
  <c r="E212" s="1"/>
  <c r="G212" s="1"/>
  <c r="F212"/>
  <c r="H212" s="1"/>
  <c r="C213" l="1"/>
  <c r="D213" s="1"/>
  <c r="E213" s="1"/>
  <c r="G213" s="1"/>
  <c r="F213" l="1"/>
  <c r="H213" s="1"/>
  <c r="C214"/>
  <c r="D214"/>
  <c r="E214" s="1"/>
  <c r="G214" s="1"/>
  <c r="F214"/>
  <c r="H214" s="1"/>
  <c r="C215"/>
  <c r="D215" l="1"/>
  <c r="E215" s="1"/>
  <c r="G215" s="1"/>
  <c r="F215"/>
  <c r="H215" s="1"/>
  <c r="C216" l="1"/>
  <c r="D216" s="1"/>
  <c r="E216" s="1"/>
  <c r="G216" s="1"/>
  <c r="F216" l="1"/>
  <c r="H216" s="1"/>
  <c r="C217"/>
  <c r="D217"/>
  <c r="E217" s="1"/>
  <c r="G217" s="1"/>
  <c r="F217"/>
  <c r="H217" s="1"/>
  <c r="C218"/>
  <c r="D218" l="1"/>
  <c r="E218" s="1"/>
  <c r="G218" s="1"/>
  <c r="F218"/>
  <c r="H218" s="1"/>
  <c r="C219" l="1"/>
  <c r="D219" s="1"/>
  <c r="E219" s="1"/>
  <c r="G219" s="1"/>
  <c r="F219" l="1"/>
  <c r="H219" s="1"/>
  <c r="C220"/>
  <c r="F220"/>
  <c r="H220" s="1"/>
  <c r="D220"/>
  <c r="E220" s="1"/>
  <c r="G220" s="1"/>
  <c r="C221" l="1"/>
  <c r="D221" s="1"/>
  <c r="E221" s="1"/>
  <c r="G221" s="1"/>
  <c r="F221" l="1"/>
  <c r="H221" s="1"/>
  <c r="C222"/>
  <c r="F222" l="1"/>
  <c r="H222" s="1"/>
  <c r="D222"/>
  <c r="E222" s="1"/>
  <c r="G222" s="1"/>
  <c r="C223" l="1"/>
  <c r="D223" s="1"/>
  <c r="E223" s="1"/>
  <c r="G223" s="1"/>
  <c r="F223" l="1"/>
  <c r="H223" s="1"/>
  <c r="C224"/>
  <c r="F224" l="1"/>
  <c r="H224" s="1"/>
  <c r="D224"/>
  <c r="E224" s="1"/>
  <c r="G224" s="1"/>
  <c r="C225" l="1"/>
  <c r="F225" s="1"/>
  <c r="H225" s="1"/>
  <c r="D225" l="1"/>
  <c r="E225" s="1"/>
  <c r="G225" s="1"/>
  <c r="C226" l="1"/>
  <c r="D226" l="1"/>
  <c r="E226" s="1"/>
  <c r="G226" s="1"/>
  <c r="F226"/>
  <c r="H226" s="1"/>
  <c r="C227"/>
  <c r="F227" l="1"/>
  <c r="H227" s="1"/>
  <c r="D227"/>
  <c r="E227" s="1"/>
  <c r="G227" s="1"/>
  <c r="C228"/>
  <c r="D228" l="1"/>
  <c r="E228" s="1"/>
  <c r="G228" s="1"/>
  <c r="F228"/>
  <c r="H228" s="1"/>
  <c r="C229" l="1"/>
  <c r="F229" l="1"/>
  <c r="H229" s="1"/>
  <c r="D229"/>
  <c r="E229" s="1"/>
  <c r="G229" s="1"/>
  <c r="C230"/>
  <c r="D230" l="1"/>
  <c r="E230" s="1"/>
  <c r="G230" s="1"/>
  <c r="F230"/>
  <c r="H230" s="1"/>
  <c r="C231"/>
  <c r="D231" l="1"/>
  <c r="E231" s="1"/>
  <c r="G231" s="1"/>
  <c r="F231"/>
  <c r="H231" s="1"/>
  <c r="C232"/>
  <c r="F232" l="1"/>
  <c r="H232" s="1"/>
  <c r="D232"/>
  <c r="E232" s="1"/>
  <c r="G232" s="1"/>
  <c r="C233"/>
  <c r="D233" l="1"/>
  <c r="E233" s="1"/>
  <c r="G233" s="1"/>
  <c r="F233"/>
  <c r="H233" s="1"/>
  <c r="C234"/>
  <c r="D234" l="1"/>
  <c r="E234" s="1"/>
  <c r="G234" s="1"/>
  <c r="F234"/>
  <c r="H234" s="1"/>
  <c r="C235"/>
  <c r="F235" l="1"/>
  <c r="H235" s="1"/>
  <c r="D235"/>
  <c r="E235" l="1"/>
  <c r="G235" s="1"/>
  <c r="C236"/>
  <c r="F236" l="1"/>
  <c r="H236" s="1"/>
  <c r="D236"/>
  <c r="E236" s="1"/>
  <c r="G236" s="1"/>
  <c r="C237"/>
  <c r="F237" l="1"/>
  <c r="H237" s="1"/>
  <c r="D237"/>
  <c r="E237" s="1"/>
  <c r="G237" s="1"/>
  <c r="C238"/>
  <c r="F238" l="1"/>
  <c r="H238" s="1"/>
  <c r="D238"/>
  <c r="E238" s="1"/>
  <c r="G238" s="1"/>
  <c r="C239"/>
  <c r="F239" s="1"/>
  <c r="H239" s="1"/>
  <c r="D239" l="1"/>
  <c r="E239" s="1"/>
  <c r="G239" s="1"/>
  <c r="C240" l="1"/>
  <c r="F240" s="1"/>
  <c r="H240" s="1"/>
  <c r="D240"/>
  <c r="E240" s="1"/>
  <c r="G240" s="1"/>
  <c r="C241" l="1"/>
  <c r="D241" l="1"/>
  <c r="E241" s="1"/>
  <c r="G241" s="1"/>
  <c r="F241"/>
  <c r="H241" s="1"/>
  <c r="C242"/>
  <c r="D242" l="1"/>
  <c r="E242" s="1"/>
  <c r="G242" s="1"/>
  <c r="F242"/>
  <c r="H242" s="1"/>
  <c r="C243"/>
  <c r="F243" l="1"/>
  <c r="H243" s="1"/>
  <c r="D243"/>
  <c r="E243" s="1"/>
  <c r="G243" s="1"/>
  <c r="C244" l="1"/>
  <c r="D244" l="1"/>
  <c r="E244" s="1"/>
  <c r="G244" s="1"/>
  <c r="F244"/>
  <c r="H244" s="1"/>
  <c r="C245"/>
  <c r="D245" l="1"/>
  <c r="E245" s="1"/>
  <c r="G245" s="1"/>
  <c r="F245"/>
  <c r="H245" s="1"/>
  <c r="C246" l="1"/>
  <c r="D246" s="1"/>
  <c r="E246" s="1"/>
  <c r="G246" s="1"/>
  <c r="F246" l="1"/>
  <c r="H246" s="1"/>
  <c r="C247"/>
  <c r="D247" s="1"/>
  <c r="E247" s="1"/>
  <c r="G247" s="1"/>
  <c r="F247" l="1"/>
  <c r="H247" s="1"/>
  <c r="C248"/>
  <c r="D248" s="1"/>
  <c r="E248" s="1"/>
  <c r="G248" s="1"/>
  <c r="F248" l="1"/>
  <c r="H248" s="1"/>
  <c r="C249"/>
  <c r="F249" s="1"/>
  <c r="H249" s="1"/>
  <c r="D249" l="1"/>
  <c r="E249" s="1"/>
  <c r="G249" s="1"/>
  <c r="C250" l="1"/>
  <c r="F250" s="1"/>
  <c r="H250" s="1"/>
  <c r="D250" l="1"/>
  <c r="E250" s="1"/>
  <c r="G250" s="1"/>
  <c r="C251" l="1"/>
  <c r="F251" s="1"/>
  <c r="H251" s="1"/>
  <c r="D251" l="1"/>
  <c r="E251" s="1"/>
  <c r="G251" s="1"/>
  <c r="C252" l="1"/>
  <c r="D252" s="1"/>
  <c r="E252" s="1"/>
  <c r="G252" s="1"/>
  <c r="F252" l="1"/>
  <c r="H252" s="1"/>
  <c r="C253"/>
  <c r="D253" s="1"/>
  <c r="E253" s="1"/>
  <c r="G253" s="1"/>
  <c r="F253" l="1"/>
  <c r="H253" s="1"/>
  <c r="C254"/>
  <c r="D254" s="1"/>
  <c r="E254" l="1"/>
  <c r="G254" s="1"/>
  <c r="C255"/>
  <c r="F254"/>
  <c r="H254" s="1"/>
  <c r="D255"/>
  <c r="E255" s="1"/>
  <c r="G255" s="1"/>
  <c r="F255"/>
  <c r="H255" s="1"/>
  <c r="C256"/>
  <c r="F256" l="1"/>
  <c r="H256" s="1"/>
  <c r="D256"/>
  <c r="E256" s="1"/>
  <c r="G256" s="1"/>
  <c r="C257" l="1"/>
  <c r="F257" l="1"/>
  <c r="H257" s="1"/>
  <c r="D257"/>
  <c r="E257" s="1"/>
  <c r="G257" s="1"/>
  <c r="C258" l="1"/>
  <c r="D258" l="1"/>
  <c r="E258" s="1"/>
  <c r="G258" s="1"/>
  <c r="F258"/>
  <c r="H258" s="1"/>
  <c r="C259" l="1"/>
  <c r="D259" s="1"/>
  <c r="E259" s="1"/>
  <c r="G259" s="1"/>
  <c r="F259" l="1"/>
  <c r="H259" s="1"/>
  <c r="C260"/>
  <c r="F260" s="1"/>
  <c r="H260" s="1"/>
  <c r="D260" l="1"/>
  <c r="E260" s="1"/>
  <c r="G260" s="1"/>
  <c r="C261" l="1"/>
  <c r="F261" s="1"/>
  <c r="H261" s="1"/>
  <c r="D261" l="1"/>
  <c r="E261" s="1"/>
  <c r="G261" s="1"/>
  <c r="C262" l="1"/>
  <c r="D262" s="1"/>
  <c r="F262" l="1"/>
  <c r="H262" s="1"/>
  <c r="E262"/>
  <c r="G262" s="1"/>
  <c r="C263"/>
  <c r="D263" s="1"/>
  <c r="E263" s="1"/>
  <c r="G263" s="1"/>
  <c r="F263" l="1"/>
  <c r="H263" s="1"/>
  <c r="C264"/>
  <c r="D264" s="1"/>
  <c r="F264" l="1"/>
  <c r="H264" s="1"/>
  <c r="E264"/>
  <c r="G264" s="1"/>
  <c r="C265"/>
  <c r="F265" s="1"/>
  <c r="H265" s="1"/>
  <c r="D265" l="1"/>
  <c r="E265" s="1"/>
  <c r="G265" s="1"/>
  <c r="C266" l="1"/>
  <c r="D266" s="1"/>
  <c r="E266" s="1"/>
  <c r="G266" s="1"/>
  <c r="C267" l="1"/>
  <c r="F267" s="1"/>
  <c r="H267" s="1"/>
  <c r="F266"/>
  <c r="H266" s="1"/>
  <c r="D267" l="1"/>
  <c r="E267" s="1"/>
  <c r="G267" s="1"/>
  <c r="C268" l="1"/>
  <c r="D268" l="1"/>
  <c r="E268" s="1"/>
  <c r="G268" s="1"/>
  <c r="F268"/>
  <c r="H268" s="1"/>
  <c r="C269"/>
  <c r="D269" s="1"/>
  <c r="E269" s="1"/>
  <c r="G269" s="1"/>
  <c r="C270" l="1"/>
  <c r="D270" s="1"/>
  <c r="E270" s="1"/>
  <c r="G270" s="1"/>
  <c r="F269"/>
  <c r="H269" s="1"/>
  <c r="F270"/>
  <c r="H270" s="1"/>
  <c r="C271" l="1"/>
  <c r="D271" s="1"/>
  <c r="E271" s="1"/>
  <c r="G271" s="1"/>
  <c r="F271" l="1"/>
  <c r="H271" s="1"/>
  <c r="C272"/>
  <c r="D272" s="1"/>
  <c r="E272" s="1"/>
  <c r="G272" s="1"/>
  <c r="F272" l="1"/>
  <c r="H272" s="1"/>
  <c r="C273"/>
  <c r="D273" l="1"/>
  <c r="E273" s="1"/>
  <c r="G273" s="1"/>
  <c r="F273"/>
  <c r="H273" s="1"/>
  <c r="C274"/>
  <c r="D274" l="1"/>
  <c r="E274" s="1"/>
  <c r="G274" s="1"/>
  <c r="F274"/>
  <c r="H274" s="1"/>
  <c r="C275" l="1"/>
  <c r="F275" l="1"/>
  <c r="H275" s="1"/>
  <c r="D275"/>
  <c r="E275" s="1"/>
  <c r="G275" s="1"/>
  <c r="C276" l="1"/>
  <c r="F276" s="1"/>
  <c r="H276" s="1"/>
  <c r="D276" l="1"/>
  <c r="E276" s="1"/>
  <c r="G276" s="1"/>
  <c r="C277" l="1"/>
  <c r="D277" l="1"/>
  <c r="E277" s="1"/>
  <c r="G277" s="1"/>
  <c r="F277"/>
  <c r="H277" s="1"/>
  <c r="C278"/>
  <c r="D278" l="1"/>
  <c r="E278" s="1"/>
  <c r="G278" s="1"/>
  <c r="F278"/>
  <c r="H278" s="1"/>
  <c r="C279"/>
  <c r="D279" s="1"/>
  <c r="E279" s="1"/>
  <c r="G279" s="1"/>
  <c r="F279" l="1"/>
  <c r="H279" s="1"/>
  <c r="C280"/>
  <c r="D280" s="1"/>
  <c r="E280" s="1"/>
  <c r="G280" s="1"/>
  <c r="F280" l="1"/>
  <c r="H280" s="1"/>
  <c r="C281"/>
  <c r="F281" l="1"/>
  <c r="H281" s="1"/>
  <c r="D281"/>
  <c r="E281" s="1"/>
  <c r="G281" s="1"/>
  <c r="C282" l="1"/>
  <c r="D282" s="1"/>
  <c r="E282" s="1"/>
  <c r="G282" s="1"/>
  <c r="F282" l="1"/>
  <c r="H282" s="1"/>
  <c r="C283"/>
  <c r="F283" s="1"/>
  <c r="H283" s="1"/>
  <c r="D283" l="1"/>
  <c r="E283" s="1"/>
  <c r="G283" s="1"/>
  <c r="C284" l="1"/>
  <c r="D284" l="1"/>
  <c r="E284" s="1"/>
  <c r="G284" s="1"/>
  <c r="F284"/>
  <c r="H284" s="1"/>
  <c r="C285"/>
  <c r="D285" l="1"/>
  <c r="E285" s="1"/>
  <c r="G285" s="1"/>
  <c r="F285"/>
  <c r="H285" s="1"/>
  <c r="C286"/>
  <c r="D286" s="1"/>
  <c r="E286" s="1"/>
  <c r="G286" s="1"/>
  <c r="F286" l="1"/>
  <c r="H286" s="1"/>
  <c r="C287"/>
  <c r="D287" s="1"/>
  <c r="E287" s="1"/>
  <c r="G287" s="1"/>
  <c r="F287" l="1"/>
  <c r="H287" s="1"/>
  <c r="C288"/>
  <c r="D288" l="1"/>
  <c r="E288" s="1"/>
  <c r="G288" s="1"/>
  <c r="F288"/>
  <c r="H288" s="1"/>
  <c r="C289"/>
  <c r="D289" l="1"/>
  <c r="E289" s="1"/>
  <c r="G289" s="1"/>
  <c r="F289"/>
  <c r="H289" s="1"/>
  <c r="C290" l="1"/>
  <c r="F290" l="1"/>
  <c r="H290" s="1"/>
  <c r="D290"/>
  <c r="E290" s="1"/>
  <c r="G290" s="1"/>
  <c r="C291" l="1"/>
  <c r="F291" s="1"/>
  <c r="H291" s="1"/>
  <c r="D291" l="1"/>
  <c r="E291" s="1"/>
  <c r="G291" s="1"/>
  <c r="C292" l="1"/>
  <c r="D292" s="1"/>
  <c r="E292" s="1"/>
  <c r="G292" s="1"/>
  <c r="F292" l="1"/>
  <c r="H292" s="1"/>
  <c r="C293"/>
  <c r="D293" l="1"/>
  <c r="E293" s="1"/>
  <c r="G293" s="1"/>
  <c r="F293"/>
  <c r="H293" s="1"/>
  <c r="C294" l="1"/>
  <c r="F294" s="1"/>
  <c r="H294" s="1"/>
  <c r="D294" l="1"/>
  <c r="E294" s="1"/>
  <c r="G294" s="1"/>
  <c r="C295" l="1"/>
  <c r="D295" s="1"/>
  <c r="F295" l="1"/>
  <c r="H295" s="1"/>
  <c r="E295"/>
  <c r="G295" s="1"/>
  <c r="C296"/>
  <c r="D296" s="1"/>
  <c r="E296" s="1"/>
  <c r="G296" s="1"/>
  <c r="F296" l="1"/>
  <c r="H296" s="1"/>
  <c r="C297"/>
  <c r="D297" s="1"/>
  <c r="E297" s="1"/>
  <c r="G297" s="1"/>
  <c r="F297" l="1"/>
  <c r="H297" s="1"/>
  <c r="C298"/>
  <c r="D298" s="1"/>
  <c r="E298" s="1"/>
  <c r="G298" s="1"/>
  <c r="F298" l="1"/>
  <c r="H298" s="1"/>
  <c r="C299"/>
  <c r="D299" s="1"/>
  <c r="E299" s="1"/>
  <c r="G299" s="1"/>
  <c r="F299" l="1"/>
  <c r="H299" s="1"/>
  <c r="C300"/>
  <c r="D300" s="1"/>
  <c r="E300" s="1"/>
  <c r="G300" s="1"/>
  <c r="F300" l="1"/>
  <c r="H300" s="1"/>
  <c r="C301"/>
  <c r="F301" s="1"/>
  <c r="H301" s="1"/>
  <c r="D301" l="1"/>
  <c r="E301" s="1"/>
  <c r="G301" s="1"/>
  <c r="C302" l="1"/>
  <c r="D302" s="1"/>
  <c r="E302" s="1"/>
  <c r="G302" s="1"/>
  <c r="F302" l="1"/>
  <c r="H302" s="1"/>
  <c r="C303"/>
  <c r="F303"/>
  <c r="H303" s="1"/>
  <c r="D303"/>
  <c r="E303" s="1"/>
  <c r="G303" s="1"/>
  <c r="C304" l="1"/>
  <c r="D304" l="1"/>
  <c r="E304" s="1"/>
  <c r="G304" s="1"/>
  <c r="F304"/>
  <c r="H304" s="1"/>
  <c r="C305" l="1"/>
  <c r="D305" s="1"/>
  <c r="E305" s="1"/>
  <c r="G305" s="1"/>
  <c r="F305" l="1"/>
  <c r="H305" s="1"/>
  <c r="C306"/>
  <c r="F306" s="1"/>
  <c r="H306" s="1"/>
  <c r="D306"/>
  <c r="E306" s="1"/>
  <c r="G306" s="1"/>
  <c r="C307" l="1"/>
  <c r="F307" l="1"/>
  <c r="H307" s="1"/>
  <c r="D307"/>
  <c r="E307" s="1"/>
  <c r="G307" s="1"/>
  <c r="C308" l="1"/>
  <c r="F308" l="1"/>
  <c r="H308" s="1"/>
  <c r="D308"/>
  <c r="E308" s="1"/>
  <c r="G308" s="1"/>
  <c r="C309" l="1"/>
  <c r="D309" l="1"/>
  <c r="E309" s="1"/>
  <c r="G309" s="1"/>
  <c r="F309"/>
  <c r="H309" s="1"/>
  <c r="C310" l="1"/>
  <c r="F310" s="1"/>
  <c r="H310" s="1"/>
  <c r="D310"/>
  <c r="E310" s="1"/>
  <c r="G310" s="1"/>
  <c r="C311" l="1"/>
  <c r="F311" l="1"/>
  <c r="H311" s="1"/>
  <c r="D311"/>
  <c r="E311" s="1"/>
  <c r="G311" s="1"/>
  <c r="C312" l="1"/>
  <c r="F312" s="1"/>
  <c r="H312" s="1"/>
  <c r="D312" l="1"/>
  <c r="E312" s="1"/>
  <c r="G312" s="1"/>
  <c r="C313" l="1"/>
  <c r="F313" s="1"/>
  <c r="H313" s="1"/>
  <c r="D313" l="1"/>
  <c r="E313" s="1"/>
  <c r="G313" s="1"/>
  <c r="C314" l="1"/>
  <c r="F314" s="1"/>
  <c r="H314" s="1"/>
  <c r="D314" l="1"/>
  <c r="E314" s="1"/>
  <c r="G314" s="1"/>
  <c r="C315" l="1"/>
  <c r="F315" s="1"/>
  <c r="H315" s="1"/>
  <c r="D315" l="1"/>
  <c r="E315" s="1"/>
  <c r="G315" s="1"/>
  <c r="C316" l="1"/>
  <c r="D316" s="1"/>
  <c r="E316" s="1"/>
  <c r="G316" s="1"/>
  <c r="F316" l="1"/>
  <c r="H316" s="1"/>
  <c r="C317"/>
  <c r="F317"/>
  <c r="H317" s="1"/>
  <c r="D317"/>
  <c r="E317" s="1"/>
  <c r="G317" s="1"/>
  <c r="C318" l="1"/>
  <c r="F318" l="1"/>
  <c r="H318" s="1"/>
  <c r="D318"/>
  <c r="E318" s="1"/>
  <c r="G318" s="1"/>
  <c r="C319" l="1"/>
  <c r="F319" l="1"/>
  <c r="H319" s="1"/>
  <c r="D319"/>
  <c r="E319" s="1"/>
  <c r="G319" s="1"/>
  <c r="C320" l="1"/>
  <c r="D320" l="1"/>
  <c r="E320" s="1"/>
  <c r="G320" s="1"/>
  <c r="F320"/>
  <c r="H320" s="1"/>
  <c r="C321" l="1"/>
  <c r="F321" s="1"/>
  <c r="H321" s="1"/>
  <c r="D321" l="1"/>
  <c r="E321" s="1"/>
  <c r="G321" s="1"/>
  <c r="C322" l="1"/>
  <c r="F322" s="1"/>
  <c r="H322" s="1"/>
  <c r="D322" l="1"/>
  <c r="E322" s="1"/>
  <c r="G322" s="1"/>
  <c r="C323" l="1"/>
  <c r="F323" s="1"/>
  <c r="H323" s="1"/>
  <c r="D323" l="1"/>
  <c r="E323" s="1"/>
  <c r="G323" s="1"/>
  <c r="C324" l="1"/>
  <c r="F324" s="1"/>
  <c r="H324" s="1"/>
  <c r="D324" l="1"/>
  <c r="E324" s="1"/>
  <c r="G324" s="1"/>
  <c r="C325" l="1"/>
  <c r="F325" s="1"/>
  <c r="H325" s="1"/>
  <c r="D325" l="1"/>
  <c r="E325" s="1"/>
  <c r="G325" s="1"/>
  <c r="C326" l="1"/>
  <c r="D326" s="1"/>
  <c r="E326" s="1"/>
  <c r="G326" s="1"/>
  <c r="F326"/>
  <c r="H326" s="1"/>
  <c r="C327" l="1"/>
  <c r="F327" s="1"/>
  <c r="H327" s="1"/>
  <c r="D327" l="1"/>
  <c r="E327" s="1"/>
  <c r="G327" s="1"/>
  <c r="C328" l="1"/>
  <c r="F328" s="1"/>
  <c r="H328" s="1"/>
  <c r="D328" l="1"/>
  <c r="E328" s="1"/>
  <c r="G328" s="1"/>
  <c r="C329" l="1"/>
  <c r="D329" s="1"/>
  <c r="E329" s="1"/>
  <c r="G329" s="1"/>
  <c r="F329" l="1"/>
  <c r="H329" s="1"/>
  <c r="C330"/>
  <c r="F330" s="1"/>
  <c r="H330" s="1"/>
  <c r="D330" l="1"/>
  <c r="E330" s="1"/>
  <c r="G330" s="1"/>
  <c r="C331" l="1"/>
  <c r="D331" s="1"/>
  <c r="E331" s="1"/>
  <c r="G331" s="1"/>
  <c r="F331" l="1"/>
  <c r="H331" s="1"/>
  <c r="C332"/>
  <c r="D332" s="1"/>
  <c r="E332" s="1"/>
  <c r="G332" s="1"/>
  <c r="F332" l="1"/>
  <c r="H332" s="1"/>
  <c r="C333"/>
  <c r="F333" l="1"/>
  <c r="H333" s="1"/>
  <c r="D333"/>
  <c r="E333" s="1"/>
  <c r="G333" s="1"/>
  <c r="C334" l="1"/>
  <c r="F334" l="1"/>
  <c r="H334" s="1"/>
  <c r="D334"/>
  <c r="E334" s="1"/>
  <c r="G334" s="1"/>
  <c r="C335" l="1"/>
  <c r="D335" l="1"/>
  <c r="E335" s="1"/>
  <c r="G335" s="1"/>
  <c r="F335"/>
  <c r="H335" s="1"/>
  <c r="C336" l="1"/>
  <c r="D336" l="1"/>
  <c r="E336" s="1"/>
  <c r="G336" s="1"/>
  <c r="F336"/>
  <c r="H336" s="1"/>
  <c r="C337" l="1"/>
  <c r="D337" s="1"/>
  <c r="E337" s="1"/>
  <c r="G337" s="1"/>
  <c r="F337" l="1"/>
  <c r="H337" s="1"/>
  <c r="C338"/>
  <c r="D338"/>
  <c r="E338" s="1"/>
  <c r="G338" s="1"/>
  <c r="F338"/>
  <c r="H338" s="1"/>
  <c r="C339" l="1"/>
  <c r="D339" s="1"/>
  <c r="E339" s="1"/>
  <c r="G339" s="1"/>
  <c r="F339" l="1"/>
  <c r="H339" s="1"/>
  <c r="C340"/>
  <c r="D340" s="1"/>
  <c r="E340" s="1"/>
  <c r="G340" s="1"/>
  <c r="F340" l="1"/>
  <c r="H340" s="1"/>
  <c r="C341"/>
  <c r="D341" s="1"/>
  <c r="E341" s="1"/>
  <c r="G341" s="1"/>
  <c r="F341" l="1"/>
  <c r="H341" s="1"/>
  <c r="C342"/>
  <c r="F342" s="1"/>
  <c r="H342" s="1"/>
  <c r="D342"/>
  <c r="E342" s="1"/>
  <c r="G342" s="1"/>
  <c r="C343" l="1"/>
  <c r="D343" l="1"/>
  <c r="E343" s="1"/>
  <c r="G343" s="1"/>
  <c r="F343"/>
  <c r="H343" s="1"/>
  <c r="C344" l="1"/>
  <c r="D344" s="1"/>
  <c r="E344" s="1"/>
  <c r="G344" s="1"/>
  <c r="F344" l="1"/>
  <c r="H344" s="1"/>
  <c r="C345"/>
  <c r="D345"/>
  <c r="E345" s="1"/>
  <c r="G345" s="1"/>
  <c r="F345"/>
  <c r="H345" s="1"/>
  <c r="C346"/>
  <c r="F346" l="1"/>
  <c r="H346" s="1"/>
  <c r="D346"/>
  <c r="E346" s="1"/>
  <c r="G346" s="1"/>
  <c r="C347" l="1"/>
  <c r="F347" l="1"/>
  <c r="H347" s="1"/>
  <c r="D347"/>
  <c r="E347" s="1"/>
  <c r="G347" s="1"/>
  <c r="C348" l="1"/>
  <c r="D348" l="1"/>
  <c r="E348" s="1"/>
  <c r="G348" s="1"/>
  <c r="F348"/>
  <c r="H348" s="1"/>
  <c r="C349" l="1"/>
  <c r="F349" l="1"/>
  <c r="H349" s="1"/>
  <c r="D349"/>
  <c r="E349" s="1"/>
  <c r="G349" s="1"/>
  <c r="C350" l="1"/>
  <c r="D350" l="1"/>
  <c r="E350" s="1"/>
  <c r="G350" s="1"/>
  <c r="F350"/>
  <c r="H350" s="1"/>
  <c r="C351" l="1"/>
  <c r="D351" s="1"/>
  <c r="E351" s="1"/>
  <c r="G351" s="1"/>
  <c r="F351" l="1"/>
  <c r="H351" s="1"/>
  <c r="C352"/>
  <c r="D352"/>
  <c r="E352" s="1"/>
  <c r="G352" s="1"/>
  <c r="F352"/>
  <c r="H352" s="1"/>
  <c r="C353" l="1"/>
  <c r="D353" s="1"/>
  <c r="E353" s="1"/>
  <c r="G353" s="1"/>
  <c r="F353" l="1"/>
  <c r="H353" s="1"/>
  <c r="C354"/>
  <c r="D354"/>
  <c r="E354" s="1"/>
  <c r="G354" s="1"/>
  <c r="F354"/>
  <c r="H354" s="1"/>
  <c r="C355"/>
  <c r="D355" l="1"/>
  <c r="E355" s="1"/>
  <c r="G355" s="1"/>
  <c r="F355"/>
  <c r="H355" s="1"/>
  <c r="C356" l="1"/>
  <c r="D356" s="1"/>
  <c r="E356" s="1"/>
  <c r="G356" s="1"/>
  <c r="F356" l="1"/>
  <c r="H356" s="1"/>
  <c r="C357"/>
  <c r="F357" s="1"/>
  <c r="H357" s="1"/>
  <c r="D357"/>
  <c r="E357" s="1"/>
  <c r="G357" s="1"/>
  <c r="C358" l="1"/>
  <c r="F358" l="1"/>
  <c r="H358" s="1"/>
  <c r="D358"/>
  <c r="E358" s="1"/>
  <c r="G358" s="1"/>
  <c r="C359" l="1"/>
  <c r="F359" l="1"/>
  <c r="H359" s="1"/>
  <c r="D359"/>
  <c r="E359" s="1"/>
  <c r="G359" s="1"/>
  <c r="C360" l="1"/>
  <c r="D360" l="1"/>
  <c r="E360" s="1"/>
  <c r="G360" s="1"/>
  <c r="F360"/>
  <c r="H360" s="1"/>
  <c r="C361" l="1"/>
  <c r="F361" s="1"/>
  <c r="H361" s="1"/>
  <c r="D361" l="1"/>
  <c r="E361" s="1"/>
  <c r="G361" s="1"/>
  <c r="C362" l="1"/>
  <c r="D362" s="1"/>
  <c r="E362" s="1"/>
  <c r="G362" s="1"/>
  <c r="C363" l="1"/>
  <c r="D363" s="1"/>
  <c r="E363" s="1"/>
  <c r="G363" s="1"/>
  <c r="F362"/>
  <c r="H362" s="1"/>
  <c r="C364" l="1"/>
  <c r="D364" s="1"/>
  <c r="E364" s="1"/>
  <c r="G364" s="1"/>
  <c r="F363"/>
  <c r="H363" s="1"/>
  <c r="F364"/>
  <c r="H364" s="1"/>
  <c r="C365"/>
  <c r="D365" s="1"/>
  <c r="E365" s="1"/>
  <c r="G365" s="1"/>
  <c r="F365"/>
  <c r="H365" s="1"/>
  <c r="C366" l="1"/>
  <c r="D366" s="1"/>
  <c r="E366" s="1"/>
  <c r="G366" s="1"/>
  <c r="F366" l="1"/>
  <c r="H366" s="1"/>
  <c r="C367"/>
  <c r="D367" s="1"/>
  <c r="E367" s="1"/>
  <c r="G367" s="1"/>
  <c r="F367" l="1"/>
  <c r="H367" s="1"/>
  <c r="C368"/>
  <c r="D368" s="1"/>
  <c r="E368" s="1"/>
  <c r="G368" s="1"/>
  <c r="F368" l="1"/>
  <c r="H368" s="1"/>
  <c r="C369"/>
  <c r="D369" s="1"/>
  <c r="F369" l="1"/>
  <c r="H369" s="1"/>
  <c r="E369"/>
  <c r="G369" s="1"/>
  <c r="C370"/>
  <c r="D370" l="1"/>
  <c r="E370" s="1"/>
  <c r="G370" s="1"/>
  <c r="F370"/>
  <c r="H370" s="1"/>
  <c r="C371" l="1"/>
  <c r="D371" s="1"/>
  <c r="F371" l="1"/>
  <c r="H371" s="1"/>
  <c r="E371"/>
  <c r="G371" s="1"/>
  <c r="C372"/>
  <c r="D372" l="1"/>
  <c r="E372" s="1"/>
  <c r="G372" s="1"/>
  <c r="F372"/>
  <c r="H372" s="1"/>
  <c r="C373" l="1"/>
  <c r="D373" s="1"/>
  <c r="F373" l="1"/>
  <c r="H373" s="1"/>
  <c r="E373"/>
  <c r="G373" s="1"/>
  <c r="C374"/>
  <c r="D374" l="1"/>
  <c r="E374" s="1"/>
  <c r="G374" s="1"/>
  <c r="F374"/>
  <c r="H374" s="1"/>
  <c r="C375" l="1"/>
  <c r="D375" s="1"/>
  <c r="F375" l="1"/>
  <c r="H375" s="1"/>
  <c r="E375"/>
  <c r="G375" s="1"/>
  <c r="C376"/>
  <c r="D376" l="1"/>
  <c r="E376" s="1"/>
  <c r="G376" s="1"/>
  <c r="F376"/>
  <c r="H376" s="1"/>
  <c r="C377" l="1"/>
  <c r="D377" s="1"/>
  <c r="E377" s="1"/>
  <c r="G377" s="1"/>
  <c r="F377" l="1"/>
  <c r="H377" s="1"/>
  <c r="C378"/>
  <c r="D378"/>
  <c r="E378" s="1"/>
  <c r="G378" s="1"/>
  <c r="F378"/>
  <c r="H378" s="1"/>
  <c r="C379" l="1"/>
  <c r="F379" s="1"/>
  <c r="H379" s="1"/>
  <c r="D379" l="1"/>
  <c r="E379" s="1"/>
  <c r="G379" s="1"/>
  <c r="C380" l="1"/>
  <c r="D380" s="1"/>
  <c r="E380" s="1"/>
  <c r="G380" s="1"/>
  <c r="F380" l="1"/>
  <c r="H380" s="1"/>
  <c r="C381"/>
  <c r="D381" s="1"/>
  <c r="E381" s="1"/>
  <c r="G381" s="1"/>
  <c r="C382"/>
  <c r="D382" s="1"/>
  <c r="E382" s="1"/>
  <c r="G382" s="1"/>
  <c r="F381" l="1"/>
  <c r="H381" s="1"/>
  <c r="F382"/>
  <c r="H382" s="1"/>
  <c r="C383"/>
  <c r="D383" s="1"/>
  <c r="F383" l="1"/>
  <c r="H383" s="1"/>
  <c r="E383"/>
  <c r="G383" s="1"/>
  <c r="C384"/>
  <c r="D384" s="1"/>
  <c r="E384" s="1"/>
  <c r="G384" s="1"/>
  <c r="F384" l="1"/>
  <c r="H384" s="1"/>
  <c r="C385"/>
  <c r="D385" l="1"/>
  <c r="E385" s="1"/>
  <c r="G385" s="1"/>
  <c r="F385"/>
  <c r="H385" s="1"/>
  <c r="C386" l="1"/>
  <c r="D386" s="1"/>
  <c r="F386" l="1"/>
  <c r="H386" s="1"/>
  <c r="E386"/>
  <c r="G386" s="1"/>
  <c r="C387"/>
  <c r="D387" s="1"/>
  <c r="E387" s="1"/>
  <c r="G387" s="1"/>
  <c r="F387" l="1"/>
  <c r="H387" s="1"/>
  <c r="C388"/>
  <c r="D388" l="1"/>
  <c r="E388" s="1"/>
  <c r="G388" s="1"/>
  <c r="F388"/>
  <c r="H388" s="1"/>
  <c r="C389" l="1"/>
  <c r="D389" s="1"/>
  <c r="E389" s="1"/>
  <c r="G389" s="1"/>
  <c r="F389" l="1"/>
  <c r="H389" s="1"/>
  <c r="C390"/>
  <c r="D390" l="1"/>
  <c r="E390" s="1"/>
  <c r="G390" s="1"/>
  <c r="F390"/>
  <c r="H390" s="1"/>
  <c r="C391" l="1"/>
  <c r="D391" l="1"/>
  <c r="E391" s="1"/>
  <c r="G391" s="1"/>
  <c r="F391"/>
  <c r="H391" s="1"/>
  <c r="C392" l="1"/>
  <c r="D392" l="1"/>
  <c r="E392" s="1"/>
  <c r="G392" s="1"/>
  <c r="F392"/>
  <c r="H392" s="1"/>
  <c r="C393" l="1"/>
  <c r="D393" s="1"/>
  <c r="E393" s="1"/>
  <c r="G393" s="1"/>
  <c r="F393" l="1"/>
  <c r="H393" s="1"/>
  <c r="C394"/>
  <c r="F394" l="1"/>
  <c r="H394" s="1"/>
  <c r="D394"/>
  <c r="E394" s="1"/>
  <c r="G394" s="1"/>
  <c r="C395" l="1"/>
  <c r="F395" s="1"/>
  <c r="H395" s="1"/>
  <c r="D395" l="1"/>
  <c r="E395" s="1"/>
  <c r="G395" s="1"/>
  <c r="C396" l="1"/>
  <c r="D396" l="1"/>
  <c r="F396"/>
  <c r="H396" s="1"/>
  <c r="E396" l="1"/>
  <c r="G396" s="1"/>
  <c r="C397"/>
  <c r="D397" l="1"/>
  <c r="E397" s="1"/>
  <c r="G397" s="1"/>
  <c r="F397"/>
  <c r="H397" s="1"/>
  <c r="C398" l="1"/>
  <c r="D398" l="1"/>
  <c r="E398" s="1"/>
  <c r="G398" s="1"/>
  <c r="F398"/>
  <c r="H398" s="1"/>
  <c r="C399" l="1"/>
  <c r="D399" s="1"/>
  <c r="E399" s="1"/>
  <c r="G399" s="1"/>
  <c r="F399" l="1"/>
  <c r="H399" s="1"/>
  <c r="C400"/>
  <c r="D400" s="1"/>
  <c r="E400" s="1"/>
  <c r="G400" s="1"/>
  <c r="F400"/>
  <c r="H400" s="1"/>
  <c r="C401" l="1"/>
  <c r="D401" s="1"/>
  <c r="E401" s="1"/>
  <c r="G401" s="1"/>
  <c r="F401" l="1"/>
  <c r="H401" s="1"/>
  <c r="C402"/>
  <c r="D402" s="1"/>
  <c r="E402" s="1"/>
  <c r="G402" s="1"/>
  <c r="F402" l="1"/>
  <c r="H402" s="1"/>
  <c r="C403"/>
  <c r="D403" s="1"/>
  <c r="F403" l="1"/>
  <c r="H403" s="1"/>
  <c r="E403"/>
  <c r="G403" s="1"/>
  <c r="C404"/>
  <c r="D404" l="1"/>
  <c r="E404" s="1"/>
  <c r="G404" s="1"/>
  <c r="F404"/>
  <c r="H404" s="1"/>
  <c r="C405" l="1"/>
  <c r="D405" s="1"/>
  <c r="E405" s="1"/>
  <c r="G405" s="1"/>
  <c r="F405" l="1"/>
  <c r="H405" s="1"/>
  <c r="C406"/>
  <c r="D406" l="1"/>
  <c r="E406" s="1"/>
  <c r="G406" s="1"/>
  <c r="F406"/>
  <c r="H406" s="1"/>
  <c r="C407" l="1"/>
  <c r="D407" s="1"/>
  <c r="F407" l="1"/>
  <c r="H407" s="1"/>
  <c r="E407"/>
  <c r="G407" s="1"/>
  <c r="C408"/>
  <c r="D408" l="1"/>
  <c r="E408" s="1"/>
  <c r="G408" s="1"/>
  <c r="F408"/>
  <c r="H408" s="1"/>
  <c r="C409" l="1"/>
  <c r="D409" l="1"/>
  <c r="E409" s="1"/>
  <c r="G409" s="1"/>
  <c r="F409"/>
  <c r="H409" s="1"/>
  <c r="C410" l="1"/>
  <c r="D410" s="1"/>
  <c r="E410" s="1"/>
  <c r="G410" s="1"/>
  <c r="C411" l="1"/>
  <c r="F411" s="1"/>
  <c r="H411" s="1"/>
  <c r="F410"/>
  <c r="H410" s="1"/>
  <c r="D411"/>
  <c r="E411" s="1"/>
  <c r="G411" s="1"/>
  <c r="C412" l="1"/>
  <c r="D412" l="1"/>
  <c r="E412" s="1"/>
  <c r="G412" s="1"/>
  <c r="F412"/>
  <c r="H412" s="1"/>
  <c r="C413" l="1"/>
  <c r="D413" l="1"/>
  <c r="E413" s="1"/>
  <c r="G413" s="1"/>
  <c r="F413"/>
  <c r="H413" s="1"/>
  <c r="C414" l="1"/>
  <c r="D414" l="1"/>
  <c r="E414" s="1"/>
  <c r="G414" s="1"/>
  <c r="F414"/>
  <c r="H414" s="1"/>
  <c r="C415" l="1"/>
  <c r="D415" l="1"/>
  <c r="E415" s="1"/>
  <c r="G415" s="1"/>
  <c r="F415"/>
  <c r="H415" s="1"/>
  <c r="C416" l="1"/>
  <c r="D416" l="1"/>
  <c r="E416" s="1"/>
  <c r="G416" s="1"/>
  <c r="F416"/>
  <c r="H416" s="1"/>
  <c r="C417" l="1"/>
  <c r="D417" l="1"/>
  <c r="E417" s="1"/>
  <c r="G417" s="1"/>
  <c r="F417"/>
  <c r="H417" s="1"/>
  <c r="C418" l="1"/>
  <c r="D418" l="1"/>
  <c r="E418" s="1"/>
  <c r="G418" s="1"/>
  <c r="F418"/>
  <c r="H418" s="1"/>
  <c r="C419" l="1"/>
  <c r="D419" l="1"/>
  <c r="E419" s="1"/>
  <c r="G419" s="1"/>
  <c r="F419"/>
  <c r="H419" s="1"/>
  <c r="C420" l="1"/>
  <c r="D420" l="1"/>
  <c r="E420" s="1"/>
  <c r="G420" s="1"/>
  <c r="F420"/>
  <c r="H420" s="1"/>
  <c r="C421" l="1"/>
  <c r="D421" l="1"/>
  <c r="E421" s="1"/>
  <c r="G421" s="1"/>
  <c r="F421"/>
  <c r="H421" s="1"/>
  <c r="C422" l="1"/>
  <c r="D422" l="1"/>
  <c r="E422" s="1"/>
  <c r="G422" s="1"/>
  <c r="F422"/>
  <c r="H422" s="1"/>
  <c r="C423" l="1"/>
  <c r="F423" l="1"/>
  <c r="H423" s="1"/>
  <c r="D423"/>
  <c r="E423" s="1"/>
  <c r="G423" s="1"/>
  <c r="I11" s="1"/>
  <c r="C427" l="1"/>
  <c r="D427" s="1"/>
  <c r="E427" s="1"/>
  <c r="G427" s="1"/>
  <c r="F427" l="1"/>
  <c r="H427" s="1"/>
  <c r="C428"/>
  <c r="D428" l="1"/>
  <c r="E428" s="1"/>
  <c r="G428" s="1"/>
  <c r="F428"/>
  <c r="H428" s="1"/>
  <c r="C429" l="1"/>
  <c r="D429" s="1"/>
  <c r="E429" s="1"/>
  <c r="G429" s="1"/>
  <c r="F429" l="1"/>
  <c r="H429" s="1"/>
  <c r="C430"/>
  <c r="D430"/>
  <c r="E430" s="1"/>
  <c r="G430" s="1"/>
  <c r="F430"/>
  <c r="H430" s="1"/>
  <c r="C431" l="1"/>
  <c r="D431" l="1"/>
  <c r="E431" s="1"/>
  <c r="G431" s="1"/>
  <c r="F431"/>
  <c r="H431" s="1"/>
  <c r="C432" l="1"/>
  <c r="F432" l="1"/>
  <c r="H432" s="1"/>
  <c r="D432"/>
  <c r="E432" s="1"/>
  <c r="G432" s="1"/>
  <c r="C433" l="1"/>
  <c r="F433" l="1"/>
  <c r="H433" s="1"/>
  <c r="D433"/>
  <c r="E433" s="1"/>
  <c r="G433" s="1"/>
  <c r="C434" l="1"/>
  <c r="F434" s="1"/>
  <c r="H434" s="1"/>
  <c r="D434" l="1"/>
  <c r="E434" s="1"/>
  <c r="G434" s="1"/>
  <c r="C435" l="1"/>
  <c r="F435" s="1"/>
  <c r="H435" s="1"/>
  <c r="D435" l="1"/>
  <c r="E435" s="1"/>
  <c r="G435" s="1"/>
  <c r="C436" l="1"/>
  <c r="F436" s="1"/>
  <c r="H436" s="1"/>
  <c r="D436" l="1"/>
  <c r="E436" s="1"/>
  <c r="G436" s="1"/>
  <c r="C437" l="1"/>
  <c r="F437" s="1"/>
  <c r="H437" s="1"/>
  <c r="D437" l="1"/>
  <c r="E437" s="1"/>
  <c r="G437" s="1"/>
  <c r="C438" l="1"/>
  <c r="F438" s="1"/>
  <c r="H438" s="1"/>
  <c r="D438" l="1"/>
  <c r="E438" s="1"/>
  <c r="G438" s="1"/>
  <c r="C439" l="1"/>
  <c r="F439" s="1"/>
  <c r="H439" s="1"/>
  <c r="D439" l="1"/>
  <c r="E439" s="1"/>
  <c r="G439" s="1"/>
  <c r="C440" l="1"/>
  <c r="F440" s="1"/>
  <c r="H440" s="1"/>
  <c r="D440" l="1"/>
  <c r="E440" s="1"/>
  <c r="G440" s="1"/>
  <c r="C441" l="1"/>
  <c r="F441" s="1"/>
  <c r="H441" s="1"/>
  <c r="D441" l="1"/>
  <c r="E441" s="1"/>
  <c r="G441" s="1"/>
  <c r="C442" l="1"/>
  <c r="F442" s="1"/>
  <c r="H442" s="1"/>
  <c r="D442" l="1"/>
  <c r="E442" s="1"/>
  <c r="G442" s="1"/>
  <c r="C443" l="1"/>
  <c r="F443" l="1"/>
  <c r="H443" s="1"/>
  <c r="D443"/>
  <c r="E443" s="1"/>
  <c r="G443" s="1"/>
  <c r="C444" l="1"/>
  <c r="F444" s="1"/>
  <c r="H444" s="1"/>
  <c r="D444" l="1"/>
  <c r="E444" s="1"/>
  <c r="G444" s="1"/>
  <c r="C445" l="1"/>
  <c r="F445" l="1"/>
  <c r="H445" s="1"/>
  <c r="D445"/>
  <c r="E445" l="1"/>
  <c r="G445" s="1"/>
  <c r="C446"/>
  <c r="F446" l="1"/>
  <c r="H446" s="1"/>
  <c r="D446"/>
  <c r="E446" l="1"/>
  <c r="G446" s="1"/>
  <c r="C447"/>
  <c r="D447" l="1"/>
  <c r="E447" s="1"/>
  <c r="G447" s="1"/>
  <c r="F447"/>
  <c r="H447" s="1"/>
  <c r="C448" l="1"/>
  <c r="F448" l="1"/>
  <c r="H448" s="1"/>
  <c r="D448"/>
  <c r="E448" s="1"/>
  <c r="G448" s="1"/>
  <c r="C449" l="1"/>
  <c r="F449" l="1"/>
  <c r="H449" s="1"/>
  <c r="D449"/>
  <c r="E449" s="1"/>
  <c r="G449" s="1"/>
  <c r="C450"/>
  <c r="F450" s="1"/>
  <c r="H450" s="1"/>
  <c r="D450" l="1"/>
  <c r="E450" s="1"/>
  <c r="G450" s="1"/>
  <c r="C451" l="1"/>
  <c r="F451" s="1"/>
  <c r="H451" s="1"/>
  <c r="D451" l="1"/>
  <c r="E451" s="1"/>
  <c r="G451" s="1"/>
  <c r="C452" l="1"/>
  <c r="F452" s="1"/>
  <c r="H452" s="1"/>
  <c r="D452" l="1"/>
  <c r="E452" s="1"/>
  <c r="G452" s="1"/>
  <c r="C453" l="1"/>
  <c r="F453" s="1"/>
  <c r="H453" s="1"/>
  <c r="D453" l="1"/>
  <c r="E453" s="1"/>
  <c r="G453" s="1"/>
  <c r="C454" l="1"/>
  <c r="F454" s="1"/>
  <c r="H454" s="1"/>
  <c r="D454" l="1"/>
  <c r="E454" s="1"/>
  <c r="G454" s="1"/>
  <c r="C455" l="1"/>
  <c r="F455" s="1"/>
  <c r="H455" s="1"/>
  <c r="D455" l="1"/>
  <c r="E455" s="1"/>
  <c r="G455" s="1"/>
  <c r="C456" l="1"/>
  <c r="F456" s="1"/>
  <c r="H456" s="1"/>
  <c r="D456"/>
  <c r="E456" s="1"/>
  <c r="G456" s="1"/>
  <c r="C457" l="1"/>
  <c r="F457" l="1"/>
  <c r="H457" s="1"/>
  <c r="D457"/>
  <c r="E457" s="1"/>
  <c r="G457" s="1"/>
  <c r="C458" l="1"/>
  <c r="F458" s="1"/>
  <c r="H458" s="1"/>
  <c r="D458" l="1"/>
  <c r="E458" s="1"/>
  <c r="G458" s="1"/>
  <c r="C459" l="1"/>
  <c r="F459" s="1"/>
  <c r="H459" s="1"/>
  <c r="D459" l="1"/>
  <c r="E459" s="1"/>
  <c r="G459" s="1"/>
  <c r="C460" l="1"/>
  <c r="F460" s="1"/>
  <c r="H460" s="1"/>
  <c r="D460" l="1"/>
  <c r="E460" s="1"/>
  <c r="G460" s="1"/>
  <c r="C461" l="1"/>
  <c r="F461" s="1"/>
  <c r="H461" s="1"/>
  <c r="D461" l="1"/>
  <c r="E461" s="1"/>
  <c r="G461" s="1"/>
  <c r="C462" l="1"/>
  <c r="F462" s="1"/>
  <c r="H462" s="1"/>
  <c r="D462" l="1"/>
  <c r="E462" s="1"/>
  <c r="G462" s="1"/>
  <c r="C463" l="1"/>
  <c r="F463" s="1"/>
  <c r="H463" s="1"/>
  <c r="D463" l="1"/>
  <c r="E463" s="1"/>
  <c r="G463" s="1"/>
  <c r="C464" l="1"/>
  <c r="D464" s="1"/>
  <c r="E464" s="1"/>
  <c r="G464" s="1"/>
  <c r="F464" l="1"/>
  <c r="H464" s="1"/>
  <c r="C465"/>
  <c r="D465" s="1"/>
  <c r="E465" s="1"/>
  <c r="G465" s="1"/>
  <c r="F465" l="1"/>
  <c r="H465" s="1"/>
  <c r="C466"/>
  <c r="F466" s="1"/>
  <c r="H466" s="1"/>
  <c r="D466" l="1"/>
  <c r="E466" s="1"/>
  <c r="G466" s="1"/>
  <c r="C467" l="1"/>
  <c r="F467" s="1"/>
  <c r="H467" s="1"/>
  <c r="D467" l="1"/>
  <c r="E467" s="1"/>
  <c r="G467" s="1"/>
  <c r="C468" l="1"/>
  <c r="D468" s="1"/>
  <c r="E468" s="1"/>
  <c r="G468" s="1"/>
  <c r="F468" l="1"/>
  <c r="H468" s="1"/>
  <c r="C469"/>
  <c r="D469" s="1"/>
  <c r="F469" l="1"/>
  <c r="H469" s="1"/>
  <c r="E469"/>
  <c r="G469" s="1"/>
  <c r="C470"/>
  <c r="F470" s="1"/>
  <c r="H470" s="1"/>
  <c r="D470" l="1"/>
  <c r="E470" s="1"/>
  <c r="G470" s="1"/>
  <c r="C471" l="1"/>
  <c r="D471" s="1"/>
  <c r="F471" l="1"/>
  <c r="H471" s="1"/>
  <c r="E471"/>
  <c r="G471" s="1"/>
  <c r="C472"/>
  <c r="F472" s="1"/>
  <c r="H472" s="1"/>
  <c r="D472" l="1"/>
  <c r="E472" s="1"/>
  <c r="G472" s="1"/>
  <c r="C473" l="1"/>
  <c r="F473" s="1"/>
  <c r="H473" s="1"/>
  <c r="D473" l="1"/>
  <c r="E473" s="1"/>
  <c r="G473" s="1"/>
  <c r="C474" l="1"/>
  <c r="F474" s="1"/>
  <c r="H474" s="1"/>
  <c r="D474" l="1"/>
  <c r="E474" s="1"/>
  <c r="G474" s="1"/>
  <c r="C475" l="1"/>
  <c r="F475" s="1"/>
  <c r="H475" s="1"/>
  <c r="D475" l="1"/>
  <c r="E475" s="1"/>
  <c r="G475" s="1"/>
  <c r="C476" l="1"/>
  <c r="F476" s="1"/>
  <c r="H476" s="1"/>
  <c r="D476" l="1"/>
  <c r="E476" s="1"/>
  <c r="G476" s="1"/>
  <c r="C477" l="1"/>
  <c r="F477" s="1"/>
  <c r="H477" s="1"/>
  <c r="D477" l="1"/>
  <c r="E477" s="1"/>
  <c r="G477" s="1"/>
  <c r="C478" l="1"/>
  <c r="F478" s="1"/>
  <c r="H478" s="1"/>
  <c r="D478" l="1"/>
  <c r="E478" s="1"/>
  <c r="G478" s="1"/>
  <c r="C479" l="1"/>
  <c r="F479" s="1"/>
  <c r="H479" s="1"/>
  <c r="D479" l="1"/>
  <c r="E479" s="1"/>
  <c r="G479" s="1"/>
  <c r="C480" l="1"/>
  <c r="F480" s="1"/>
  <c r="H480" s="1"/>
  <c r="D480" l="1"/>
  <c r="E480" s="1"/>
  <c r="G480" s="1"/>
  <c r="C481" l="1"/>
  <c r="F481" s="1"/>
  <c r="H481" s="1"/>
  <c r="D481" l="1"/>
  <c r="E481" s="1"/>
  <c r="G481" s="1"/>
  <c r="C482" l="1"/>
  <c r="D482" s="1"/>
  <c r="E482" s="1"/>
  <c r="G482" s="1"/>
  <c r="F482" l="1"/>
  <c r="H482" s="1"/>
  <c r="C483"/>
  <c r="F483" s="1"/>
  <c r="H483" s="1"/>
  <c r="D483" l="1"/>
  <c r="E483" s="1"/>
  <c r="G483" s="1"/>
  <c r="C484" l="1"/>
  <c r="D484" s="1"/>
  <c r="E484" s="1"/>
  <c r="G484" s="1"/>
  <c r="F484" l="1"/>
  <c r="H484" s="1"/>
  <c r="C485"/>
  <c r="D485" s="1"/>
  <c r="F485" l="1"/>
  <c r="H485" s="1"/>
  <c r="E485"/>
  <c r="G485" s="1"/>
  <c r="C486"/>
  <c r="F486" s="1"/>
  <c r="H486" s="1"/>
  <c r="D486" l="1"/>
  <c r="E486" s="1"/>
  <c r="G486" s="1"/>
  <c r="C487" l="1"/>
  <c r="D487" s="1"/>
  <c r="E487" s="1"/>
  <c r="G487" s="1"/>
  <c r="F487" l="1"/>
  <c r="H487" s="1"/>
  <c r="C488"/>
  <c r="F488" s="1"/>
  <c r="H488" s="1"/>
  <c r="D488" l="1"/>
  <c r="E488" s="1"/>
  <c r="G488" s="1"/>
  <c r="C489" l="1"/>
  <c r="D489" s="1"/>
  <c r="F489" l="1"/>
  <c r="H489" s="1"/>
  <c r="E489"/>
  <c r="G489" s="1"/>
  <c r="C490"/>
  <c r="F490" s="1"/>
  <c r="H490" s="1"/>
  <c r="D490" l="1"/>
  <c r="E490" s="1"/>
  <c r="G490" s="1"/>
  <c r="C491" l="1"/>
  <c r="D491" s="1"/>
  <c r="E491" s="1"/>
  <c r="G491" s="1"/>
  <c r="F491" l="1"/>
  <c r="H491" s="1"/>
  <c r="C492"/>
  <c r="F492" s="1"/>
  <c r="H492" s="1"/>
  <c r="D492" l="1"/>
  <c r="E492" s="1"/>
  <c r="G492" s="1"/>
  <c r="C493" l="1"/>
  <c r="D493" s="1"/>
  <c r="E493" l="1"/>
  <c r="G493" s="1"/>
  <c r="C494"/>
  <c r="F493"/>
  <c r="H493" s="1"/>
  <c r="F494"/>
  <c r="H494" s="1"/>
  <c r="D494"/>
  <c r="E494" s="1"/>
  <c r="G494" s="1"/>
  <c r="C495" l="1"/>
  <c r="F495" l="1"/>
  <c r="H495" s="1"/>
  <c r="D495"/>
  <c r="E495" s="1"/>
  <c r="G495" s="1"/>
  <c r="C496" l="1"/>
  <c r="F496" l="1"/>
  <c r="H496" s="1"/>
  <c r="D496"/>
  <c r="E496" s="1"/>
  <c r="G496" s="1"/>
  <c r="C497" l="1"/>
  <c r="F497" l="1"/>
  <c r="H497" s="1"/>
  <c r="D497"/>
  <c r="E497" s="1"/>
  <c r="G497" s="1"/>
  <c r="C498" l="1"/>
  <c r="F498" l="1"/>
  <c r="H498" s="1"/>
  <c r="D498"/>
  <c r="E498" s="1"/>
  <c r="G498" s="1"/>
  <c r="C499" l="1"/>
  <c r="D499" l="1"/>
  <c r="E499" s="1"/>
  <c r="G499" s="1"/>
  <c r="F499"/>
  <c r="H499" s="1"/>
  <c r="C500" l="1"/>
  <c r="F500" s="1"/>
  <c r="H500" s="1"/>
  <c r="D500" l="1"/>
  <c r="E500" s="1"/>
  <c r="G500" s="1"/>
  <c r="C501" l="1"/>
  <c r="F501" s="1"/>
  <c r="H501" s="1"/>
  <c r="D501" l="1"/>
  <c r="E501" s="1"/>
  <c r="G501" s="1"/>
  <c r="C502" l="1"/>
  <c r="F502" s="1"/>
  <c r="H502" s="1"/>
  <c r="D502" l="1"/>
  <c r="E502" s="1"/>
  <c r="G502" s="1"/>
  <c r="C503" l="1"/>
  <c r="F503" s="1"/>
  <c r="H503" s="1"/>
  <c r="D503" l="1"/>
  <c r="E503" s="1"/>
  <c r="G503" s="1"/>
  <c r="C504" l="1"/>
  <c r="F504" s="1"/>
  <c r="H504" s="1"/>
  <c r="D504" l="1"/>
  <c r="E504" s="1"/>
  <c r="G504" s="1"/>
  <c r="C505" l="1"/>
  <c r="D505" s="1"/>
  <c r="E505" s="1"/>
  <c r="G505" s="1"/>
  <c r="F505" l="1"/>
  <c r="H505" s="1"/>
  <c r="C506"/>
  <c r="F506" s="1"/>
  <c r="H506" s="1"/>
  <c r="D506" l="1"/>
  <c r="E506" s="1"/>
  <c r="G506" s="1"/>
  <c r="C507" l="1"/>
  <c r="D507" s="1"/>
  <c r="E507" s="1"/>
  <c r="G507" s="1"/>
  <c r="F507" l="1"/>
  <c r="H507" s="1"/>
  <c r="C508"/>
  <c r="F508" s="1"/>
  <c r="H508" s="1"/>
  <c r="D508" l="1"/>
  <c r="E508" s="1"/>
  <c r="G508" s="1"/>
  <c r="C509" l="1"/>
  <c r="F509" s="1"/>
  <c r="H509" s="1"/>
  <c r="D509" l="1"/>
  <c r="E509" s="1"/>
  <c r="G509" s="1"/>
  <c r="C510" l="1"/>
  <c r="D510" s="1"/>
  <c r="E510" s="1"/>
  <c r="G510" s="1"/>
  <c r="F510" l="1"/>
  <c r="H510" s="1"/>
  <c r="C511"/>
  <c r="D511" s="1"/>
  <c r="E511" s="1"/>
  <c r="G511" s="1"/>
  <c r="F511" l="1"/>
  <c r="H511" s="1"/>
  <c r="C512"/>
  <c r="D512" s="1"/>
  <c r="F512" l="1"/>
  <c r="H512" s="1"/>
  <c r="E512"/>
  <c r="G512" s="1"/>
  <c r="C513"/>
  <c r="F513" s="1"/>
  <c r="H513" s="1"/>
  <c r="D513" l="1"/>
  <c r="E513" s="1"/>
  <c r="G513" s="1"/>
  <c r="C514" l="1"/>
  <c r="F514" s="1"/>
  <c r="H514" s="1"/>
  <c r="D514" l="1"/>
  <c r="E514" s="1"/>
  <c r="G514" s="1"/>
  <c r="C515" l="1"/>
  <c r="F515" s="1"/>
  <c r="H515" s="1"/>
  <c r="D515" l="1"/>
  <c r="E515" s="1"/>
  <c r="G515" s="1"/>
  <c r="C516" l="1"/>
  <c r="D516" s="1"/>
  <c r="F516" l="1"/>
  <c r="H516" s="1"/>
  <c r="E516"/>
  <c r="G516" s="1"/>
  <c r="C517"/>
  <c r="F517" s="1"/>
  <c r="H517" s="1"/>
  <c r="D517" l="1"/>
  <c r="E517" s="1"/>
  <c r="G517" s="1"/>
  <c r="C518" l="1"/>
  <c r="D518" s="1"/>
  <c r="E518" s="1"/>
  <c r="G518" s="1"/>
  <c r="F518" l="1"/>
  <c r="H518" s="1"/>
  <c r="C519"/>
  <c r="D519" s="1"/>
  <c r="E519" s="1"/>
  <c r="G519" s="1"/>
  <c r="F519" l="1"/>
  <c r="H519" s="1"/>
  <c r="C520"/>
  <c r="F520" l="1"/>
  <c r="H520" s="1"/>
  <c r="D520"/>
  <c r="E520" s="1"/>
  <c r="G520" s="1"/>
  <c r="C521" l="1"/>
  <c r="F521" s="1"/>
  <c r="H521" s="1"/>
  <c r="D521" l="1"/>
  <c r="E521" s="1"/>
  <c r="G521" s="1"/>
  <c r="C522" l="1"/>
  <c r="F522" l="1"/>
  <c r="H522" s="1"/>
  <c r="D522"/>
  <c r="E522" s="1"/>
  <c r="G522" s="1"/>
  <c r="C523" l="1"/>
  <c r="F523" l="1"/>
  <c r="H523" s="1"/>
  <c r="D523"/>
  <c r="E523" s="1"/>
  <c r="G523" s="1"/>
  <c r="C524" l="1"/>
  <c r="D524" l="1"/>
  <c r="E524" s="1"/>
  <c r="G524" s="1"/>
  <c r="F524"/>
  <c r="H524" s="1"/>
  <c r="C525" l="1"/>
  <c r="F525" s="1"/>
  <c r="H525" s="1"/>
  <c r="D525" l="1"/>
  <c r="E525" s="1"/>
  <c r="G525" s="1"/>
  <c r="C526" l="1"/>
  <c r="F526" s="1"/>
  <c r="H526" s="1"/>
  <c r="D526" l="1"/>
  <c r="E526" s="1"/>
  <c r="G526" s="1"/>
  <c r="C527" l="1"/>
  <c r="D527" l="1"/>
  <c r="E527" s="1"/>
  <c r="G527" s="1"/>
  <c r="F527"/>
  <c r="H527" s="1"/>
  <c r="C528" l="1"/>
  <c r="D528" l="1"/>
  <c r="E528" s="1"/>
  <c r="G528" s="1"/>
  <c r="F528"/>
  <c r="H528" s="1"/>
  <c r="C529" l="1"/>
  <c r="F529" l="1"/>
  <c r="H529" s="1"/>
  <c r="D529"/>
  <c r="E529" s="1"/>
  <c r="G529" s="1"/>
  <c r="C530" l="1"/>
  <c r="F530" s="1"/>
  <c r="H530" s="1"/>
  <c r="D530" l="1"/>
  <c r="E530" s="1"/>
  <c r="G530" s="1"/>
  <c r="C531" l="1"/>
  <c r="F531" l="1"/>
  <c r="H531" s="1"/>
  <c r="D531"/>
  <c r="E531" s="1"/>
  <c r="G531" s="1"/>
  <c r="C532"/>
  <c r="D532" l="1"/>
  <c r="E532" s="1"/>
  <c r="G532" s="1"/>
  <c r="F532"/>
  <c r="H532" s="1"/>
  <c r="C533" l="1"/>
  <c r="D533" l="1"/>
  <c r="E533" s="1"/>
  <c r="G533" s="1"/>
  <c r="F533"/>
  <c r="H533" s="1"/>
  <c r="C534" l="1"/>
  <c r="F534" l="1"/>
  <c r="H534" s="1"/>
  <c r="D534"/>
  <c r="E534" s="1"/>
  <c r="G534" s="1"/>
  <c r="C535"/>
  <c r="F535" l="1"/>
  <c r="H535" s="1"/>
  <c r="D535"/>
  <c r="E535" s="1"/>
  <c r="G535" s="1"/>
  <c r="C536"/>
  <c r="F536" l="1"/>
  <c r="H536" s="1"/>
  <c r="D536"/>
  <c r="E536" s="1"/>
  <c r="G536" s="1"/>
  <c r="C537"/>
  <c r="F537" l="1"/>
  <c r="H537" s="1"/>
  <c r="D537"/>
  <c r="E537" s="1"/>
  <c r="G537" s="1"/>
  <c r="C538"/>
  <c r="F538" s="1"/>
  <c r="H538" s="1"/>
  <c r="D538" l="1"/>
  <c r="E538" s="1"/>
  <c r="G538" s="1"/>
  <c r="C539" l="1"/>
  <c r="F539" s="1"/>
  <c r="H539" s="1"/>
  <c r="D539" l="1"/>
  <c r="E539" s="1"/>
  <c r="G539" s="1"/>
  <c r="C540" l="1"/>
  <c r="F540" s="1"/>
  <c r="H540" s="1"/>
  <c r="D540" l="1"/>
  <c r="E540" s="1"/>
  <c r="G540" s="1"/>
  <c r="C541" l="1"/>
  <c r="F541" s="1"/>
  <c r="H541" s="1"/>
  <c r="D541" l="1"/>
  <c r="E541" s="1"/>
  <c r="G541" s="1"/>
  <c r="C542" l="1"/>
  <c r="D542" s="1"/>
  <c r="E542" s="1"/>
  <c r="G542" s="1"/>
  <c r="C543" l="1"/>
  <c r="F542"/>
  <c r="H542" s="1"/>
  <c r="D543" l="1"/>
  <c r="F543"/>
  <c r="H543" s="1"/>
  <c r="E543" l="1"/>
  <c r="G543" s="1"/>
  <c r="C544"/>
  <c r="F544" l="1"/>
  <c r="H544" s="1"/>
  <c r="D544"/>
  <c r="E544" l="1"/>
  <c r="G544" s="1"/>
  <c r="C545"/>
  <c r="F545" l="1"/>
  <c r="H545" s="1"/>
  <c r="D545"/>
  <c r="E545" l="1"/>
  <c r="G545" s="1"/>
  <c r="C546"/>
  <c r="F546" l="1"/>
  <c r="H546" s="1"/>
  <c r="D546"/>
  <c r="E546" l="1"/>
  <c r="G546" s="1"/>
  <c r="C547"/>
  <c r="D547" l="1"/>
  <c r="E547" s="1"/>
  <c r="G547" s="1"/>
  <c r="F547"/>
  <c r="H547" s="1"/>
  <c r="C548" l="1"/>
  <c r="F548" l="1"/>
  <c r="H548" s="1"/>
  <c r="D548"/>
  <c r="E548" s="1"/>
  <c r="G548" s="1"/>
  <c r="C549"/>
  <c r="D549" l="1"/>
  <c r="E549" s="1"/>
  <c r="G549" s="1"/>
  <c r="F549"/>
  <c r="H549" s="1"/>
  <c r="C550" l="1"/>
  <c r="F550" l="1"/>
  <c r="H550" s="1"/>
  <c r="D550"/>
  <c r="E550" s="1"/>
  <c r="G550" s="1"/>
  <c r="C551"/>
  <c r="D551" l="1"/>
  <c r="E551" s="1"/>
  <c r="G551" s="1"/>
  <c r="F551"/>
  <c r="H551" s="1"/>
  <c r="C552" l="1"/>
  <c r="D552" l="1"/>
  <c r="E552" s="1"/>
  <c r="G552" s="1"/>
  <c r="F552"/>
  <c r="H552" s="1"/>
  <c r="C553" l="1"/>
  <c r="D553" l="1"/>
  <c r="E553" s="1"/>
  <c r="G553" s="1"/>
  <c r="F553"/>
  <c r="H553" s="1"/>
  <c r="C554" l="1"/>
  <c r="D554" l="1"/>
  <c r="E554" s="1"/>
  <c r="G554" s="1"/>
  <c r="F554"/>
  <c r="H554" s="1"/>
  <c r="C555" l="1"/>
  <c r="F555" l="1"/>
  <c r="H555" s="1"/>
  <c r="D555"/>
  <c r="E555" s="1"/>
  <c r="G555" s="1"/>
  <c r="C556"/>
  <c r="F556" l="1"/>
  <c r="H556" s="1"/>
  <c r="D556"/>
  <c r="E556" s="1"/>
  <c r="G556" s="1"/>
  <c r="C557"/>
  <c r="F557" l="1"/>
  <c r="H557" s="1"/>
  <c r="D557"/>
  <c r="E557" s="1"/>
  <c r="G557" s="1"/>
  <c r="C558"/>
  <c r="F558" l="1"/>
  <c r="H558" s="1"/>
  <c r="D558"/>
  <c r="E558" s="1"/>
  <c r="G558" s="1"/>
  <c r="C559"/>
  <c r="F559" l="1"/>
  <c r="H559" s="1"/>
  <c r="D559"/>
  <c r="E559" s="1"/>
  <c r="G559" s="1"/>
  <c r="C560"/>
  <c r="D560" s="1"/>
  <c r="E560" s="1"/>
  <c r="G560" s="1"/>
  <c r="C561"/>
  <c r="D561" s="1"/>
  <c r="E561" s="1"/>
  <c r="G561" s="1"/>
  <c r="F560" l="1"/>
  <c r="H560" s="1"/>
  <c r="F561"/>
  <c r="H561" s="1"/>
  <c r="C562"/>
  <c r="F562" s="1"/>
  <c r="H562" s="1"/>
  <c r="D562"/>
  <c r="E562" s="1"/>
  <c r="G562" s="1"/>
  <c r="C563" l="1"/>
  <c r="D563" l="1"/>
  <c r="E563" s="1"/>
  <c r="G563" s="1"/>
  <c r="F563"/>
  <c r="H563" s="1"/>
  <c r="C564" l="1"/>
  <c r="F564" s="1"/>
  <c r="H564" s="1"/>
  <c r="D564" l="1"/>
  <c r="E564" s="1"/>
  <c r="G564" s="1"/>
  <c r="C565" l="1"/>
  <c r="F565" l="1"/>
  <c r="H565" s="1"/>
  <c r="D565"/>
  <c r="E565" l="1"/>
  <c r="G565" s="1"/>
  <c r="C566"/>
  <c r="F566" l="1"/>
  <c r="H566" s="1"/>
  <c r="D566"/>
  <c r="E566" s="1"/>
  <c r="G566" s="1"/>
  <c r="C567" l="1"/>
  <c r="F567" l="1"/>
  <c r="H567" s="1"/>
  <c r="D567"/>
  <c r="E567" s="1"/>
  <c r="G567" s="1"/>
  <c r="C568" l="1"/>
  <c r="D568" s="1"/>
  <c r="E568" s="1"/>
  <c r="G568" s="1"/>
  <c r="C569" l="1"/>
  <c r="F569" s="1"/>
  <c r="H569" s="1"/>
  <c r="F568"/>
  <c r="H568" s="1"/>
  <c r="D569" l="1"/>
  <c r="E569" s="1"/>
  <c r="G569" s="1"/>
  <c r="C570" l="1"/>
  <c r="D570" s="1"/>
  <c r="E570" s="1"/>
  <c r="G570" s="1"/>
  <c r="C571" l="1"/>
  <c r="F571" s="1"/>
  <c r="H571" s="1"/>
  <c r="F570"/>
  <c r="H570" s="1"/>
  <c r="D571" l="1"/>
  <c r="E571" s="1"/>
  <c r="G571" s="1"/>
  <c r="C572" l="1"/>
  <c r="F572" s="1"/>
  <c r="H572" s="1"/>
  <c r="D572" l="1"/>
  <c r="E572" s="1"/>
  <c r="G572" s="1"/>
  <c r="C573" l="1"/>
  <c r="D573" s="1"/>
  <c r="E573" s="1"/>
  <c r="G573" s="1"/>
  <c r="C574"/>
  <c r="D574" s="1"/>
  <c r="F573" l="1"/>
  <c r="H573" s="1"/>
  <c r="F574"/>
  <c r="H574" s="1"/>
  <c r="E574"/>
  <c r="G574" s="1"/>
  <c r="C575"/>
  <c r="D575" s="1"/>
  <c r="E575" s="1"/>
  <c r="G575" s="1"/>
  <c r="F575" l="1"/>
  <c r="H575" s="1"/>
  <c r="C576"/>
  <c r="F576" s="1"/>
  <c r="H576" s="1"/>
  <c r="D576" l="1"/>
  <c r="E576" s="1"/>
  <c r="G576" s="1"/>
  <c r="C577" l="1"/>
  <c r="F577" s="1"/>
  <c r="H577" s="1"/>
  <c r="D577" l="1"/>
  <c r="E577" s="1"/>
  <c r="G577" s="1"/>
  <c r="C578" l="1"/>
  <c r="D578" s="1"/>
  <c r="F578" l="1"/>
  <c r="H578" s="1"/>
  <c r="E578"/>
  <c r="G578" s="1"/>
  <c r="C579"/>
  <c r="D579" s="1"/>
  <c r="E579" s="1"/>
  <c r="G579" s="1"/>
  <c r="F579" l="1"/>
  <c r="H579" s="1"/>
  <c r="C580"/>
  <c r="F580" s="1"/>
  <c r="H580" s="1"/>
  <c r="D580" l="1"/>
  <c r="E580" s="1"/>
  <c r="G580" s="1"/>
  <c r="C581" l="1"/>
  <c r="D581" s="1"/>
  <c r="F581" l="1"/>
  <c r="H581" s="1"/>
  <c r="E581"/>
  <c r="G581" s="1"/>
  <c r="C582"/>
  <c r="D582" s="1"/>
  <c r="E582" s="1"/>
  <c r="G582" s="1"/>
  <c r="F582" l="1"/>
  <c r="H582" s="1"/>
  <c r="C583"/>
  <c r="D583" s="1"/>
  <c r="F583" l="1"/>
  <c r="H583" s="1"/>
  <c r="E583"/>
  <c r="G583" s="1"/>
  <c r="C584"/>
  <c r="D584" s="1"/>
  <c r="F584" l="1"/>
  <c r="H584" s="1"/>
  <c r="E584"/>
  <c r="G584" s="1"/>
  <c r="C585"/>
  <c r="F585" s="1"/>
  <c r="H585" s="1"/>
  <c r="D585" l="1"/>
  <c r="E585" s="1"/>
  <c r="G585" s="1"/>
  <c r="C586" l="1"/>
  <c r="D586" s="1"/>
  <c r="E586" s="1"/>
  <c r="G586" s="1"/>
  <c r="F586" l="1"/>
  <c r="H586" s="1"/>
  <c r="C587"/>
  <c r="D587" s="1"/>
  <c r="F587" l="1"/>
  <c r="H587" s="1"/>
  <c r="E587"/>
  <c r="G587" s="1"/>
  <c r="C588"/>
  <c r="F588" s="1"/>
  <c r="H588" s="1"/>
  <c r="D588" l="1"/>
  <c r="E588" s="1"/>
  <c r="G588" s="1"/>
  <c r="C589" l="1"/>
  <c r="D589" s="1"/>
  <c r="E589" s="1"/>
  <c r="G589" s="1"/>
  <c r="F589" l="1"/>
  <c r="H589" s="1"/>
  <c r="C590"/>
  <c r="D590"/>
  <c r="E590" s="1"/>
  <c r="G590" s="1"/>
  <c r="F590"/>
  <c r="H590" s="1"/>
  <c r="C591" l="1"/>
  <c r="F591" s="1"/>
  <c r="H591" s="1"/>
  <c r="D591" l="1"/>
  <c r="E591" s="1"/>
  <c r="G591" s="1"/>
  <c r="C592" l="1"/>
  <c r="D592" s="1"/>
  <c r="F592" l="1"/>
  <c r="H592" s="1"/>
  <c r="E592"/>
  <c r="G592" s="1"/>
  <c r="C593"/>
  <c r="D593" s="1"/>
  <c r="F593" l="1"/>
  <c r="H593" s="1"/>
  <c r="E593"/>
  <c r="G593" s="1"/>
  <c r="C594"/>
  <c r="F594" s="1"/>
  <c r="H594" s="1"/>
  <c r="D594" l="1"/>
  <c r="E594" s="1"/>
  <c r="G594" s="1"/>
  <c r="C595" l="1"/>
  <c r="D595" s="1"/>
  <c r="F595" l="1"/>
  <c r="H595" s="1"/>
  <c r="E595"/>
  <c r="G595" s="1"/>
  <c r="C596"/>
  <c r="D596" s="1"/>
  <c r="F596" l="1"/>
  <c r="H596" s="1"/>
  <c r="E596"/>
  <c r="G596" s="1"/>
  <c r="C597"/>
  <c r="F597" s="1"/>
  <c r="H597" s="1"/>
  <c r="D597" l="1"/>
  <c r="E597" s="1"/>
  <c r="G597" s="1"/>
  <c r="C598" l="1"/>
  <c r="D598" s="1"/>
  <c r="E598" s="1"/>
  <c r="G598" s="1"/>
  <c r="F598" l="1"/>
  <c r="H598" s="1"/>
  <c r="C599"/>
  <c r="D599" s="1"/>
  <c r="F599" l="1"/>
  <c r="H599" s="1"/>
  <c r="E599"/>
  <c r="G599" s="1"/>
  <c r="C600"/>
  <c r="D600" s="1"/>
  <c r="E600" s="1"/>
  <c r="G600" s="1"/>
  <c r="F600" l="1"/>
  <c r="H600" s="1"/>
  <c r="C601"/>
  <c r="F601" s="1"/>
  <c r="H601" s="1"/>
  <c r="D601" l="1"/>
  <c r="E601" s="1"/>
  <c r="G601" s="1"/>
  <c r="C602" l="1"/>
  <c r="D602" s="1"/>
  <c r="F602" l="1"/>
  <c r="H602" s="1"/>
  <c r="E602"/>
  <c r="G602" s="1"/>
  <c r="C603"/>
  <c r="D603" s="1"/>
  <c r="E603" s="1"/>
  <c r="G603" s="1"/>
  <c r="F603" l="1"/>
  <c r="H603" s="1"/>
  <c r="C604"/>
  <c r="F604" s="1"/>
  <c r="H604" s="1"/>
  <c r="D604" l="1"/>
  <c r="E604" s="1"/>
  <c r="G604" s="1"/>
  <c r="C605" l="1"/>
  <c r="F605" s="1"/>
  <c r="H605" s="1"/>
  <c r="D605" l="1"/>
  <c r="E605" s="1"/>
  <c r="G605" s="1"/>
  <c r="C606" l="1"/>
  <c r="F606" s="1"/>
  <c r="H606" s="1"/>
  <c r="D606" l="1"/>
  <c r="E606" s="1"/>
  <c r="G606" s="1"/>
  <c r="C607" l="1"/>
  <c r="F607" s="1"/>
  <c r="H607" s="1"/>
  <c r="D607" l="1"/>
  <c r="E607" s="1"/>
  <c r="G607" s="1"/>
  <c r="C608" l="1"/>
  <c r="D608" s="1"/>
  <c r="E608" s="1"/>
  <c r="G608" s="1"/>
  <c r="F608" l="1"/>
  <c r="H608" s="1"/>
  <c r="C609"/>
  <c r="F609" s="1"/>
  <c r="H609" s="1"/>
  <c r="D609" l="1"/>
  <c r="E609" s="1"/>
  <c r="G609" s="1"/>
  <c r="C610" l="1"/>
  <c r="F610" s="1"/>
  <c r="H610" s="1"/>
  <c r="D610" l="1"/>
  <c r="E610" s="1"/>
  <c r="G610" s="1"/>
  <c r="C611" l="1"/>
  <c r="D611" s="1"/>
  <c r="E611" s="1"/>
  <c r="G611" s="1"/>
  <c r="F611" l="1"/>
  <c r="H611" s="1"/>
  <c r="C612"/>
  <c r="D612" s="1"/>
  <c r="E612" s="1"/>
  <c r="G612" s="1"/>
  <c r="F612" l="1"/>
  <c r="H612" s="1"/>
  <c r="C613"/>
  <c r="F613"/>
  <c r="H613" s="1"/>
  <c r="D613"/>
  <c r="E613" s="1"/>
  <c r="G613" s="1"/>
  <c r="C614" l="1"/>
  <c r="F614" l="1"/>
  <c r="H614" s="1"/>
  <c r="D614"/>
  <c r="E614" s="1"/>
  <c r="G614" s="1"/>
  <c r="C615" l="1"/>
  <c r="D615" l="1"/>
  <c r="E615" s="1"/>
  <c r="G615" s="1"/>
  <c r="F615"/>
  <c r="H615" s="1"/>
  <c r="C616" l="1"/>
  <c r="F616" s="1"/>
  <c r="H616" s="1"/>
  <c r="D616" l="1"/>
  <c r="E616" s="1"/>
  <c r="G616" s="1"/>
  <c r="C617" l="1"/>
  <c r="D617" s="1"/>
  <c r="E617" s="1"/>
  <c r="G617" s="1"/>
  <c r="F617" l="1"/>
  <c r="H617" s="1"/>
  <c r="C618"/>
  <c r="F618" s="1"/>
  <c r="H618" s="1"/>
  <c r="D618"/>
  <c r="E618" s="1"/>
  <c r="G618" s="1"/>
  <c r="C619" l="1"/>
  <c r="F619" l="1"/>
  <c r="H619" s="1"/>
  <c r="D619"/>
  <c r="E619" s="1"/>
  <c r="G619" s="1"/>
  <c r="C620" l="1"/>
  <c r="D620" l="1"/>
  <c r="E620" s="1"/>
  <c r="G620" s="1"/>
  <c r="F620"/>
  <c r="H620" s="1"/>
  <c r="C621" l="1"/>
  <c r="F621" s="1"/>
  <c r="H621" s="1"/>
  <c r="D621" l="1"/>
  <c r="E621" s="1"/>
  <c r="G621" s="1"/>
  <c r="C622" l="1"/>
  <c r="F622" s="1"/>
  <c r="H622" s="1"/>
  <c r="D622" l="1"/>
  <c r="E622" s="1"/>
  <c r="G622" s="1"/>
  <c r="C623" l="1"/>
  <c r="F623" s="1"/>
  <c r="H623" s="1"/>
  <c r="D623" l="1"/>
  <c r="E623" s="1"/>
  <c r="G623" s="1"/>
  <c r="C624" l="1"/>
  <c r="D624" s="1"/>
  <c r="E624" s="1"/>
  <c r="G624" s="1"/>
  <c r="F624" l="1"/>
  <c r="H624" s="1"/>
  <c r="C625"/>
  <c r="D625" s="1"/>
  <c r="E625" s="1"/>
  <c r="G625" s="1"/>
  <c r="F625" l="1"/>
  <c r="H625" s="1"/>
  <c r="C626"/>
  <c r="F626" s="1"/>
  <c r="H626" s="1"/>
  <c r="D626" l="1"/>
  <c r="E626" s="1"/>
  <c r="G626" s="1"/>
  <c r="C627" l="1"/>
  <c r="D627" s="1"/>
  <c r="E627" s="1"/>
  <c r="G627" s="1"/>
  <c r="F627" l="1"/>
  <c r="H627" s="1"/>
  <c r="C628"/>
  <c r="D628" s="1"/>
  <c r="E628" s="1"/>
  <c r="G628" s="1"/>
  <c r="F628" l="1"/>
  <c r="H628" s="1"/>
  <c r="C629"/>
  <c r="F629" s="1"/>
  <c r="H629" s="1"/>
  <c r="D629"/>
  <c r="E629" s="1"/>
  <c r="G629" s="1"/>
  <c r="C630" l="1"/>
  <c r="D630" l="1"/>
  <c r="E630" s="1"/>
  <c r="G630" s="1"/>
  <c r="F630"/>
  <c r="H630" s="1"/>
  <c r="C631" l="1"/>
  <c r="D631" s="1"/>
  <c r="E631" s="1"/>
  <c r="G631" s="1"/>
  <c r="F631" l="1"/>
  <c r="H631" s="1"/>
  <c r="C632"/>
  <c r="F632" s="1"/>
  <c r="H632" s="1"/>
  <c r="D632"/>
  <c r="E632" s="1"/>
  <c r="G632" s="1"/>
  <c r="C633" l="1"/>
  <c r="F633" l="1"/>
  <c r="H633" s="1"/>
  <c r="D633"/>
  <c r="E633" s="1"/>
  <c r="G633" s="1"/>
  <c r="C634" l="1"/>
  <c r="F634" l="1"/>
  <c r="H634" s="1"/>
  <c r="D634"/>
  <c r="E634" s="1"/>
  <c r="G634" s="1"/>
  <c r="C635" l="1"/>
  <c r="F635" l="1"/>
  <c r="H635" s="1"/>
  <c r="D635"/>
  <c r="E635" s="1"/>
  <c r="G635" s="1"/>
  <c r="C636" l="1"/>
  <c r="D636" l="1"/>
  <c r="E636" s="1"/>
  <c r="G636" s="1"/>
  <c r="F636"/>
  <c r="H636" s="1"/>
  <c r="C637" l="1"/>
  <c r="F637" s="1"/>
  <c r="H637" s="1"/>
  <c r="D637" l="1"/>
  <c r="E637" s="1"/>
  <c r="G637" s="1"/>
  <c r="C638" l="1"/>
  <c r="F638" s="1"/>
  <c r="H638" s="1"/>
  <c r="D638" l="1"/>
  <c r="E638" s="1"/>
  <c r="G638" s="1"/>
  <c r="C639" l="1"/>
  <c r="F639" s="1"/>
  <c r="H639" s="1"/>
  <c r="D639" l="1"/>
  <c r="E639" s="1"/>
  <c r="G639" s="1"/>
  <c r="C640" l="1"/>
  <c r="F640" s="1"/>
  <c r="H640" s="1"/>
  <c r="D640" l="1"/>
  <c r="E640" s="1"/>
  <c r="G640" s="1"/>
  <c r="C641" l="1"/>
  <c r="D641" s="1"/>
  <c r="E641" s="1"/>
  <c r="G641" s="1"/>
  <c r="F641" l="1"/>
  <c r="H641" s="1"/>
  <c r="C642"/>
  <c r="D642" s="1"/>
  <c r="E642" s="1"/>
  <c r="G642" s="1"/>
  <c r="F642" l="1"/>
  <c r="H642" s="1"/>
  <c r="C643"/>
  <c r="D643" s="1"/>
  <c r="F643" l="1"/>
  <c r="H643" s="1"/>
  <c r="E643"/>
  <c r="G643" s="1"/>
  <c r="C644"/>
  <c r="D644" s="1"/>
  <c r="E644" s="1"/>
  <c r="G644" s="1"/>
  <c r="F644"/>
  <c r="H644" s="1"/>
  <c r="C645" l="1"/>
  <c r="F645" s="1"/>
  <c r="H645" s="1"/>
  <c r="D645" l="1"/>
  <c r="E645" s="1"/>
  <c r="G645" s="1"/>
  <c r="C646" l="1"/>
  <c r="D646" s="1"/>
  <c r="E646" s="1"/>
  <c r="G646" s="1"/>
  <c r="F646" l="1"/>
  <c r="H646" s="1"/>
  <c r="C647"/>
  <c r="F647" s="1"/>
  <c r="H647" s="1"/>
  <c r="D647"/>
  <c r="E647" s="1"/>
  <c r="G647" s="1"/>
  <c r="C648" l="1"/>
  <c r="D648" l="1"/>
  <c r="E648" s="1"/>
  <c r="G648" s="1"/>
  <c r="F648"/>
  <c r="H648" s="1"/>
  <c r="C649" l="1"/>
  <c r="F649" s="1"/>
  <c r="H649" s="1"/>
  <c r="D649" l="1"/>
  <c r="E649" s="1"/>
  <c r="G649" s="1"/>
  <c r="C650" l="1"/>
  <c r="F650" s="1"/>
  <c r="H650" s="1"/>
  <c r="D650" l="1"/>
  <c r="E650" s="1"/>
  <c r="G650" s="1"/>
  <c r="C651" l="1"/>
  <c r="D651" s="1"/>
  <c r="E651" s="1"/>
  <c r="G651" s="1"/>
  <c r="F651" l="1"/>
  <c r="H651" s="1"/>
  <c r="C652"/>
  <c r="F652" s="1"/>
  <c r="H652" s="1"/>
  <c r="D652"/>
  <c r="E652" s="1"/>
  <c r="G652" s="1"/>
  <c r="C653" l="1"/>
  <c r="F653" l="1"/>
  <c r="H653" s="1"/>
  <c r="D653"/>
  <c r="E653" s="1"/>
  <c r="G653" s="1"/>
  <c r="C654" l="1"/>
  <c r="F654" l="1"/>
  <c r="H654" s="1"/>
  <c r="D654"/>
  <c r="E654" s="1"/>
  <c r="G654" s="1"/>
  <c r="C655" l="1"/>
  <c r="D655" l="1"/>
  <c r="E655" s="1"/>
  <c r="G655" s="1"/>
  <c r="F655"/>
  <c r="H655" s="1"/>
  <c r="C656" l="1"/>
  <c r="D656" s="1"/>
  <c r="E656" s="1"/>
  <c r="G656" s="1"/>
  <c r="F656" l="1"/>
  <c r="H656" s="1"/>
  <c r="C657"/>
  <c r="D657"/>
  <c r="E657" s="1"/>
  <c r="G657" s="1"/>
  <c r="F657"/>
  <c r="H657" s="1"/>
  <c r="C658"/>
  <c r="F658" l="1"/>
  <c r="H658" s="1"/>
  <c r="D658"/>
  <c r="E658" s="1"/>
  <c r="G658" s="1"/>
  <c r="C659" l="1"/>
  <c r="F659" l="1"/>
  <c r="H659" s="1"/>
  <c r="D659"/>
  <c r="E659" s="1"/>
  <c r="G659" s="1"/>
  <c r="C660" l="1"/>
  <c r="F660" l="1"/>
  <c r="H660" s="1"/>
  <c r="D660"/>
  <c r="E660" s="1"/>
  <c r="G660" s="1"/>
  <c r="C661" l="1"/>
  <c r="F661" l="1"/>
  <c r="H661" s="1"/>
  <c r="D661"/>
  <c r="E661" s="1"/>
  <c r="G661" s="1"/>
  <c r="C662" l="1"/>
  <c r="F662" l="1"/>
  <c r="H662" s="1"/>
  <c r="D662"/>
  <c r="E662" s="1"/>
  <c r="G662" s="1"/>
  <c r="C663" l="1"/>
  <c r="F663" l="1"/>
  <c r="H663" s="1"/>
  <c r="D663"/>
  <c r="E663" s="1"/>
  <c r="G663" s="1"/>
  <c r="C664" l="1"/>
  <c r="F664" l="1"/>
  <c r="H664" s="1"/>
  <c r="D664"/>
  <c r="E664" s="1"/>
  <c r="G664" s="1"/>
  <c r="C665" l="1"/>
  <c r="F665" l="1"/>
  <c r="H665" s="1"/>
  <c r="D665"/>
  <c r="E665" s="1"/>
  <c r="G665" s="1"/>
  <c r="C666" l="1"/>
  <c r="D666" l="1"/>
  <c r="E666" s="1"/>
  <c r="G666" s="1"/>
  <c r="F666"/>
  <c r="H666" s="1"/>
  <c r="C667" l="1"/>
  <c r="F667" s="1"/>
  <c r="H667" s="1"/>
  <c r="D667" l="1"/>
  <c r="E667" s="1"/>
  <c r="G667" s="1"/>
  <c r="C668" l="1"/>
  <c r="F668" s="1"/>
  <c r="H668" s="1"/>
  <c r="D668" l="1"/>
  <c r="E668" s="1"/>
  <c r="G668" s="1"/>
  <c r="C669" l="1"/>
  <c r="F669" s="1"/>
  <c r="H669" s="1"/>
  <c r="D669" l="1"/>
  <c r="E669" s="1"/>
  <c r="G669" s="1"/>
  <c r="C670" l="1"/>
  <c r="F670" s="1"/>
  <c r="H670" s="1"/>
  <c r="D670" l="1"/>
  <c r="E670" s="1"/>
  <c r="G670" s="1"/>
  <c r="C671" l="1"/>
  <c r="D671" s="1"/>
  <c r="E671" s="1"/>
  <c r="G671" s="1"/>
  <c r="F671" l="1"/>
  <c r="H671" s="1"/>
  <c r="C672"/>
  <c r="F672" s="1"/>
  <c r="H672" s="1"/>
  <c r="D672" l="1"/>
  <c r="E672" s="1"/>
  <c r="G672" s="1"/>
  <c r="C673" l="1"/>
  <c r="D673" s="1"/>
  <c r="E673" s="1"/>
  <c r="G673" s="1"/>
  <c r="F673" l="1"/>
  <c r="H673" s="1"/>
  <c r="C674"/>
  <c r="D674" s="1"/>
  <c r="E674" s="1"/>
  <c r="G674" s="1"/>
  <c r="F674" l="1"/>
  <c r="H674" s="1"/>
  <c r="C675"/>
  <c r="D675" s="1"/>
  <c r="E675" s="1"/>
  <c r="G675" s="1"/>
  <c r="F675"/>
  <c r="H675" s="1"/>
  <c r="C676" l="1"/>
  <c r="D676" s="1"/>
  <c r="E676" s="1"/>
  <c r="G676" s="1"/>
  <c r="F676" l="1"/>
  <c r="H676" s="1"/>
  <c r="C677"/>
  <c r="D677" s="1"/>
  <c r="E677" s="1"/>
  <c r="G677" s="1"/>
  <c r="F677" l="1"/>
  <c r="H677" s="1"/>
  <c r="C678"/>
  <c r="F678" s="1"/>
  <c r="H678" s="1"/>
  <c r="D678" l="1"/>
  <c r="E678" s="1"/>
  <c r="G678" s="1"/>
  <c r="C679" l="1"/>
  <c r="F679" s="1"/>
  <c r="H679" s="1"/>
  <c r="D679" l="1"/>
  <c r="E679" s="1"/>
  <c r="G679" s="1"/>
  <c r="C680" l="1"/>
  <c r="D680" s="1"/>
  <c r="E680" s="1"/>
  <c r="G680" s="1"/>
  <c r="F680" l="1"/>
  <c r="H680" s="1"/>
  <c r="C681"/>
  <c r="D681" s="1"/>
  <c r="F681"/>
  <c r="H681" s="1"/>
  <c r="E681" l="1"/>
  <c r="G681" s="1"/>
  <c r="C682"/>
  <c r="D682" s="1"/>
  <c r="E682" s="1"/>
  <c r="G682" s="1"/>
  <c r="F682"/>
  <c r="H682" s="1"/>
  <c r="C683" l="1"/>
  <c r="D683" s="1"/>
  <c r="E683" s="1"/>
  <c r="G683" s="1"/>
  <c r="F683" l="1"/>
  <c r="H683" s="1"/>
  <c r="C684"/>
  <c r="D684" s="1"/>
  <c r="E684" s="1"/>
  <c r="G684" s="1"/>
  <c r="F684" l="1"/>
  <c r="H684" s="1"/>
  <c r="C685"/>
  <c r="F685" s="1"/>
  <c r="H685" s="1"/>
  <c r="D685" l="1"/>
  <c r="E685" s="1"/>
  <c r="G685" s="1"/>
  <c r="C686" l="1"/>
  <c r="D686" s="1"/>
  <c r="F686" l="1"/>
  <c r="H686" s="1"/>
  <c r="E686"/>
  <c r="G686" s="1"/>
  <c r="C687"/>
  <c r="F687" s="1"/>
  <c r="H687" s="1"/>
  <c r="D687" l="1"/>
  <c r="E687" s="1"/>
  <c r="G687" s="1"/>
  <c r="C688" l="1"/>
  <c r="D688" s="1"/>
  <c r="E688" s="1"/>
  <c r="G688" s="1"/>
  <c r="F688" l="1"/>
  <c r="H688" s="1"/>
  <c r="C689"/>
  <c r="F689" s="1"/>
  <c r="H689" s="1"/>
  <c r="D689" l="1"/>
  <c r="E689" s="1"/>
  <c r="G689" s="1"/>
  <c r="C690" l="1"/>
  <c r="D690" s="1"/>
  <c r="E690" s="1"/>
  <c r="G690" s="1"/>
  <c r="F690" l="1"/>
  <c r="H690" s="1"/>
  <c r="C691"/>
  <c r="D691"/>
  <c r="E691" s="1"/>
  <c r="G691" s="1"/>
  <c r="F691"/>
  <c r="H691" s="1"/>
  <c r="C692" l="1"/>
  <c r="F692" s="1"/>
  <c r="H692" s="1"/>
  <c r="D692" l="1"/>
  <c r="E692" s="1"/>
  <c r="G692" s="1"/>
  <c r="C693" l="1"/>
  <c r="F693" s="1"/>
  <c r="H693" s="1"/>
  <c r="D693" l="1"/>
  <c r="E693" s="1"/>
  <c r="G693" s="1"/>
  <c r="C694" l="1"/>
  <c r="F694" s="1"/>
  <c r="H694" s="1"/>
  <c r="D694" l="1"/>
  <c r="E694" s="1"/>
  <c r="G694" s="1"/>
  <c r="C695" l="1"/>
  <c r="F695" s="1"/>
  <c r="H695" s="1"/>
  <c r="D695" l="1"/>
  <c r="E695" s="1"/>
  <c r="G695" s="1"/>
  <c r="C696" l="1"/>
  <c r="D696" s="1"/>
  <c r="E696" s="1"/>
  <c r="G696" s="1"/>
  <c r="F696" l="1"/>
  <c r="H696" s="1"/>
  <c r="C697"/>
  <c r="F697" s="1"/>
  <c r="H697" s="1"/>
  <c r="D697" l="1"/>
  <c r="E697" s="1"/>
  <c r="G697" s="1"/>
  <c r="C698" l="1"/>
  <c r="F698" s="1"/>
  <c r="H698" s="1"/>
  <c r="D698" l="1"/>
  <c r="E698" s="1"/>
  <c r="G698" s="1"/>
  <c r="C699" l="1"/>
  <c r="D699" s="1"/>
  <c r="E699" s="1"/>
  <c r="G699" s="1"/>
  <c r="F699" l="1"/>
  <c r="H699" s="1"/>
  <c r="C700"/>
  <c r="F700" s="1"/>
  <c r="H700" s="1"/>
  <c r="D700" l="1"/>
  <c r="E700" s="1"/>
  <c r="G700" s="1"/>
  <c r="C701" l="1"/>
  <c r="D701" s="1"/>
  <c r="E701" s="1"/>
  <c r="G701" s="1"/>
  <c r="F701" l="1"/>
  <c r="H701" s="1"/>
  <c r="C702"/>
  <c r="F702" s="1"/>
  <c r="H702" s="1"/>
  <c r="D702" l="1"/>
  <c r="E702" s="1"/>
  <c r="G702" s="1"/>
  <c r="C703" l="1"/>
  <c r="D703" l="1"/>
  <c r="E703" s="1"/>
  <c r="G703" s="1"/>
  <c r="F703"/>
  <c r="H703" s="1"/>
  <c r="C704" l="1"/>
  <c r="F704" l="1"/>
  <c r="H704" s="1"/>
  <c r="D704"/>
  <c r="E704" s="1"/>
  <c r="G704" s="1"/>
  <c r="C705" l="1"/>
  <c r="D705" l="1"/>
  <c r="E705" s="1"/>
  <c r="G705" s="1"/>
  <c r="F705"/>
  <c r="H705" s="1"/>
  <c r="C706" l="1"/>
  <c r="D706" s="1"/>
  <c r="E706" s="1"/>
  <c r="G706" s="1"/>
  <c r="F706" l="1"/>
  <c r="H706" s="1"/>
  <c r="C707"/>
  <c r="F707" s="1"/>
  <c r="H707" s="1"/>
  <c r="D707"/>
  <c r="E707" s="1"/>
  <c r="G707" s="1"/>
  <c r="C708" l="1"/>
  <c r="F708" s="1"/>
  <c r="H708" s="1"/>
  <c r="D708" l="1"/>
  <c r="E708" s="1"/>
  <c r="G708" s="1"/>
  <c r="I13" s="1"/>
</calcChain>
</file>

<file path=xl/sharedStrings.xml><?xml version="1.0" encoding="utf-8"?>
<sst xmlns="http://schemas.openxmlformats.org/spreadsheetml/2006/main" count="43" uniqueCount="36">
  <si>
    <t>V</t>
  </si>
  <si>
    <t>R</t>
  </si>
  <si>
    <t>C</t>
  </si>
  <si>
    <t>t</t>
  </si>
  <si>
    <t>Q</t>
  </si>
  <si>
    <t>i</t>
  </si>
  <si>
    <t>Q0</t>
  </si>
  <si>
    <t>T</t>
  </si>
  <si>
    <r>
      <t>D</t>
    </r>
    <r>
      <rPr>
        <b/>
        <sz val="10"/>
        <rFont val="Arial"/>
        <family val="2"/>
      </rPr>
      <t>Q</t>
    </r>
  </si>
  <si>
    <t>J</t>
  </si>
  <si>
    <t>i^2</t>
  </si>
  <si>
    <t>W</t>
  </si>
  <si>
    <t>F</t>
  </si>
  <si>
    <t>s</t>
  </si>
  <si>
    <t>ln(Q/CV)     scarica</t>
  </si>
  <si>
    <t>ln((V-Q/C)/V)  carica</t>
  </si>
  <si>
    <t>d.d.p. applicata</t>
  </si>
  <si>
    <t>resistenza</t>
  </si>
  <si>
    <t>capacità</t>
  </si>
  <si>
    <t>carica iniziale</t>
  </si>
  <si>
    <t>intervallo temporale
di calcolo</t>
  </si>
  <si>
    <t>costante del
circuito RC</t>
  </si>
  <si>
    <r>
      <t>D</t>
    </r>
    <r>
      <rPr>
        <b/>
        <sz val="10"/>
        <rFont val="Arial"/>
      </rPr>
      <t>t</t>
    </r>
  </si>
  <si>
    <t>calcolo teorico</t>
  </si>
  <si>
    <t>Scarica</t>
  </si>
  <si>
    <t>(s)</t>
  </si>
  <si>
    <t>(C)</t>
  </si>
  <si>
    <t>(A)</t>
  </si>
  <si>
    <t>(V)</t>
  </si>
  <si>
    <t>(A^2)</t>
  </si>
  <si>
    <t>Energia dissipata nella fase di carica</t>
  </si>
  <si>
    <t>Energia dissipata nella fase di scarica</t>
  </si>
  <si>
    <t>Energia del condensatore carico</t>
  </si>
  <si>
    <t>calcolo numerico in fase di scarica</t>
  </si>
  <si>
    <t>calcolo numerico in fase di carica</t>
  </si>
  <si>
    <t>COSTANTI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</si>
</sst>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0"/>
      <name val="Arial"/>
    </font>
    <font>
      <b/>
      <sz val="10"/>
      <name val="Arial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/>
    <xf numFmtId="0" fontId="3" fillId="0" borderId="0" xfId="0" applyFont="1" applyFill="1"/>
    <xf numFmtId="2" fontId="0" fillId="0" borderId="1" xfId="0" applyNumberForma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0" fillId="0" borderId="0" xfId="0" applyFill="1" applyAlignment="1"/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1" fontId="2" fillId="0" borderId="1" xfId="0" applyNumberFormat="1" applyFont="1" applyFill="1" applyBorder="1" applyAlignment="1">
      <alignment horizontal="center"/>
    </xf>
    <xf numFmtId="11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164" fontId="0" fillId="0" borderId="1" xfId="0" applyNumberFormat="1" applyFill="1" applyBorder="1"/>
    <xf numFmtId="11" fontId="0" fillId="0" borderId="1" xfId="0" applyNumberFormat="1" applyFill="1" applyBorder="1"/>
    <xf numFmtId="2" fontId="0" fillId="0" borderId="0" xfId="0" applyNumberFormat="1" applyFill="1"/>
    <xf numFmtId="0" fontId="4" fillId="0" borderId="0" xfId="0" applyFont="1" applyFill="1" applyAlignment="1">
      <alignment horizontal="left" vertical="top" wrapText="1"/>
    </xf>
    <xf numFmtId="164" fontId="3" fillId="0" borderId="1" xfId="0" applyNumberFormat="1" applyFont="1" applyFill="1" applyBorder="1"/>
    <xf numFmtId="0" fontId="0" fillId="0" borderId="1" xfId="0" applyFill="1" applyBorder="1" applyAlignment="1">
      <alignment wrapText="1"/>
    </xf>
    <xf numFmtId="2" fontId="0" fillId="2" borderId="1" xfId="0" applyNumberFormat="1" applyFill="1" applyBorder="1"/>
    <xf numFmtId="164" fontId="0" fillId="3" borderId="1" xfId="0" applyNumberFormat="1" applyFill="1" applyBorder="1"/>
    <xf numFmtId="11" fontId="0" fillId="4" borderId="1" xfId="0" applyNumberFormat="1" applyFill="1" applyBorder="1"/>
    <xf numFmtId="11" fontId="0" fillId="5" borderId="1" xfId="0" applyNumberFormat="1" applyFill="1" applyBorder="1"/>
    <xf numFmtId="2" fontId="0" fillId="6" borderId="1" xfId="0" applyNumberFormat="1" applyFill="1" applyBorder="1"/>
    <xf numFmtId="11" fontId="0" fillId="8" borderId="1" xfId="0" applyNumberFormat="1" applyFill="1" applyBorder="1"/>
    <xf numFmtId="0" fontId="0" fillId="9" borderId="1" xfId="0" applyFill="1" applyBorder="1"/>
    <xf numFmtId="2" fontId="0" fillId="9" borderId="1" xfId="0" applyNumberForma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right"/>
    </xf>
    <xf numFmtId="0" fontId="1" fillId="7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right"/>
    </xf>
    <xf numFmtId="11" fontId="1" fillId="7" borderId="1" xfId="0" applyNumberFormat="1" applyFont="1" applyFill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right"/>
    </xf>
    <xf numFmtId="0" fontId="2" fillId="10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2" fontId="3" fillId="0" borderId="2" xfId="0" applyNumberFormat="1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66FF33"/>
      <color rgb="FFED69E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 sz="1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Circuito RC 
carica-scarica</a:t>
            </a:r>
          </a:p>
        </c:rich>
      </c:tx>
      <c:layout>
        <c:manualLayout>
          <c:xMode val="edge"/>
          <c:yMode val="edge"/>
          <c:x val="0.37671232876712335"/>
          <c:y val="1.182035825843645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43835616438355"/>
          <c:y val="0.21040237700016867"/>
          <c:w val="0.78595890410958946"/>
          <c:h val="0.54610055153976322"/>
        </c:manualLayout>
      </c:layout>
      <c:scatterChart>
        <c:scatterStyle val="smoothMarker"/>
        <c:ser>
          <c:idx val="0"/>
          <c:order val="0"/>
          <c:tx>
            <c:strRef>
              <c:f>elaborazione!$F$22</c:f>
              <c:strCache>
                <c:ptCount val="1"/>
                <c:pt idx="0">
                  <c:v>V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strRef>
              <c:f>elaborazione!$B$24:$B$708</c:f>
              <c:strCache>
                <c:ptCount val="685"/>
                <c:pt idx="0">
                  <c:v>0,00</c:v>
                </c:pt>
                <c:pt idx="1">
                  <c:v>1,00</c:v>
                </c:pt>
                <c:pt idx="2">
                  <c:v>2,00</c:v>
                </c:pt>
                <c:pt idx="3">
                  <c:v>3,00</c:v>
                </c:pt>
                <c:pt idx="4">
                  <c:v>4,00</c:v>
                </c:pt>
                <c:pt idx="5">
                  <c:v>5,00</c:v>
                </c:pt>
                <c:pt idx="6">
                  <c:v>6,00</c:v>
                </c:pt>
                <c:pt idx="7">
                  <c:v>7,00</c:v>
                </c:pt>
                <c:pt idx="8">
                  <c:v>8,00</c:v>
                </c:pt>
                <c:pt idx="9">
                  <c:v>9,00</c:v>
                </c:pt>
                <c:pt idx="10">
                  <c:v>10,00</c:v>
                </c:pt>
                <c:pt idx="11">
                  <c:v>11,00</c:v>
                </c:pt>
                <c:pt idx="12">
                  <c:v>12,00</c:v>
                </c:pt>
                <c:pt idx="13">
                  <c:v>13,00</c:v>
                </c:pt>
                <c:pt idx="14">
                  <c:v>14,00</c:v>
                </c:pt>
                <c:pt idx="15">
                  <c:v>15,00</c:v>
                </c:pt>
                <c:pt idx="16">
                  <c:v>16,00</c:v>
                </c:pt>
                <c:pt idx="17">
                  <c:v>17,00</c:v>
                </c:pt>
                <c:pt idx="18">
                  <c:v>18,00</c:v>
                </c:pt>
                <c:pt idx="19">
                  <c:v>19,00</c:v>
                </c:pt>
                <c:pt idx="20">
                  <c:v>20,00</c:v>
                </c:pt>
                <c:pt idx="21">
                  <c:v>21,00</c:v>
                </c:pt>
                <c:pt idx="22">
                  <c:v>22,00</c:v>
                </c:pt>
                <c:pt idx="23">
                  <c:v>23,00</c:v>
                </c:pt>
                <c:pt idx="24">
                  <c:v>24,00</c:v>
                </c:pt>
                <c:pt idx="25">
                  <c:v>25,00</c:v>
                </c:pt>
                <c:pt idx="26">
                  <c:v>26,00</c:v>
                </c:pt>
                <c:pt idx="27">
                  <c:v>27,00</c:v>
                </c:pt>
                <c:pt idx="28">
                  <c:v>28,00</c:v>
                </c:pt>
                <c:pt idx="29">
                  <c:v>29,00</c:v>
                </c:pt>
                <c:pt idx="30">
                  <c:v>30,00</c:v>
                </c:pt>
                <c:pt idx="31">
                  <c:v>31,00</c:v>
                </c:pt>
                <c:pt idx="32">
                  <c:v>32,00</c:v>
                </c:pt>
                <c:pt idx="33">
                  <c:v>33,00</c:v>
                </c:pt>
                <c:pt idx="34">
                  <c:v>34,00</c:v>
                </c:pt>
                <c:pt idx="35">
                  <c:v>35,00</c:v>
                </c:pt>
                <c:pt idx="36">
                  <c:v>36,00</c:v>
                </c:pt>
                <c:pt idx="37">
                  <c:v>37,00</c:v>
                </c:pt>
                <c:pt idx="38">
                  <c:v>38,00</c:v>
                </c:pt>
                <c:pt idx="39">
                  <c:v>39,00</c:v>
                </c:pt>
                <c:pt idx="40">
                  <c:v>40,00</c:v>
                </c:pt>
                <c:pt idx="41">
                  <c:v>41,00</c:v>
                </c:pt>
                <c:pt idx="42">
                  <c:v>42,00</c:v>
                </c:pt>
                <c:pt idx="43">
                  <c:v>43,00</c:v>
                </c:pt>
                <c:pt idx="44">
                  <c:v>44,00</c:v>
                </c:pt>
                <c:pt idx="45">
                  <c:v>45,00</c:v>
                </c:pt>
                <c:pt idx="46">
                  <c:v>46,00</c:v>
                </c:pt>
                <c:pt idx="47">
                  <c:v>47,00</c:v>
                </c:pt>
                <c:pt idx="48">
                  <c:v>48,00</c:v>
                </c:pt>
                <c:pt idx="49">
                  <c:v>49,00</c:v>
                </c:pt>
                <c:pt idx="50">
                  <c:v>50,00</c:v>
                </c:pt>
                <c:pt idx="51">
                  <c:v>51,00</c:v>
                </c:pt>
                <c:pt idx="52">
                  <c:v>52,00</c:v>
                </c:pt>
                <c:pt idx="53">
                  <c:v>53,00</c:v>
                </c:pt>
                <c:pt idx="54">
                  <c:v>54,00</c:v>
                </c:pt>
                <c:pt idx="55">
                  <c:v>55,00</c:v>
                </c:pt>
                <c:pt idx="56">
                  <c:v>56,00</c:v>
                </c:pt>
                <c:pt idx="57">
                  <c:v>57,00</c:v>
                </c:pt>
                <c:pt idx="58">
                  <c:v>58,00</c:v>
                </c:pt>
                <c:pt idx="59">
                  <c:v>59,00</c:v>
                </c:pt>
                <c:pt idx="60">
                  <c:v>60,00</c:v>
                </c:pt>
                <c:pt idx="61">
                  <c:v>61,00</c:v>
                </c:pt>
                <c:pt idx="62">
                  <c:v>62,00</c:v>
                </c:pt>
                <c:pt idx="63">
                  <c:v>63,00</c:v>
                </c:pt>
                <c:pt idx="64">
                  <c:v>64,00</c:v>
                </c:pt>
                <c:pt idx="65">
                  <c:v>65,00</c:v>
                </c:pt>
                <c:pt idx="66">
                  <c:v>66,00</c:v>
                </c:pt>
                <c:pt idx="67">
                  <c:v>67,00</c:v>
                </c:pt>
                <c:pt idx="68">
                  <c:v>68,00</c:v>
                </c:pt>
                <c:pt idx="69">
                  <c:v>69,00</c:v>
                </c:pt>
                <c:pt idx="70">
                  <c:v>70,00</c:v>
                </c:pt>
                <c:pt idx="71">
                  <c:v>71,00</c:v>
                </c:pt>
                <c:pt idx="72">
                  <c:v>72,00</c:v>
                </c:pt>
                <c:pt idx="73">
                  <c:v>73,00</c:v>
                </c:pt>
                <c:pt idx="74">
                  <c:v>74,00</c:v>
                </c:pt>
                <c:pt idx="75">
                  <c:v>75,00</c:v>
                </c:pt>
                <c:pt idx="76">
                  <c:v>76,00</c:v>
                </c:pt>
                <c:pt idx="77">
                  <c:v>77,00</c:v>
                </c:pt>
                <c:pt idx="78">
                  <c:v>78,00</c:v>
                </c:pt>
                <c:pt idx="79">
                  <c:v>79,00</c:v>
                </c:pt>
                <c:pt idx="80">
                  <c:v>80,00</c:v>
                </c:pt>
                <c:pt idx="81">
                  <c:v>81,00</c:v>
                </c:pt>
                <c:pt idx="82">
                  <c:v>82,00</c:v>
                </c:pt>
                <c:pt idx="83">
                  <c:v>83,00</c:v>
                </c:pt>
                <c:pt idx="84">
                  <c:v>84,00</c:v>
                </c:pt>
                <c:pt idx="85">
                  <c:v>85,00</c:v>
                </c:pt>
                <c:pt idx="86">
                  <c:v>86,00</c:v>
                </c:pt>
                <c:pt idx="87">
                  <c:v>87,00</c:v>
                </c:pt>
                <c:pt idx="88">
                  <c:v>88,00</c:v>
                </c:pt>
                <c:pt idx="89">
                  <c:v>89,00</c:v>
                </c:pt>
                <c:pt idx="90">
                  <c:v>90,00</c:v>
                </c:pt>
                <c:pt idx="91">
                  <c:v>91,00</c:v>
                </c:pt>
                <c:pt idx="92">
                  <c:v>92,00</c:v>
                </c:pt>
                <c:pt idx="93">
                  <c:v>93,00</c:v>
                </c:pt>
                <c:pt idx="94">
                  <c:v>94,00</c:v>
                </c:pt>
                <c:pt idx="95">
                  <c:v>95,00</c:v>
                </c:pt>
                <c:pt idx="96">
                  <c:v>96,00</c:v>
                </c:pt>
                <c:pt idx="97">
                  <c:v>97,00</c:v>
                </c:pt>
                <c:pt idx="98">
                  <c:v>98,00</c:v>
                </c:pt>
                <c:pt idx="99">
                  <c:v>99,00</c:v>
                </c:pt>
                <c:pt idx="100">
                  <c:v>100,00</c:v>
                </c:pt>
                <c:pt idx="101">
                  <c:v>101,00</c:v>
                </c:pt>
                <c:pt idx="102">
                  <c:v>102,00</c:v>
                </c:pt>
                <c:pt idx="103">
                  <c:v>103,00</c:v>
                </c:pt>
                <c:pt idx="104">
                  <c:v>104,00</c:v>
                </c:pt>
                <c:pt idx="105">
                  <c:v>105,00</c:v>
                </c:pt>
                <c:pt idx="106">
                  <c:v>106,00</c:v>
                </c:pt>
                <c:pt idx="107">
                  <c:v>107,00</c:v>
                </c:pt>
                <c:pt idx="108">
                  <c:v>108,00</c:v>
                </c:pt>
                <c:pt idx="109">
                  <c:v>109,00</c:v>
                </c:pt>
                <c:pt idx="110">
                  <c:v>110,00</c:v>
                </c:pt>
                <c:pt idx="111">
                  <c:v>111,00</c:v>
                </c:pt>
                <c:pt idx="112">
                  <c:v>112,00</c:v>
                </c:pt>
                <c:pt idx="113">
                  <c:v>113,00</c:v>
                </c:pt>
                <c:pt idx="114">
                  <c:v>114,00</c:v>
                </c:pt>
                <c:pt idx="115">
                  <c:v>115,00</c:v>
                </c:pt>
                <c:pt idx="116">
                  <c:v>116,00</c:v>
                </c:pt>
                <c:pt idx="117">
                  <c:v>117,00</c:v>
                </c:pt>
                <c:pt idx="118">
                  <c:v>118,00</c:v>
                </c:pt>
                <c:pt idx="119">
                  <c:v>119,00</c:v>
                </c:pt>
                <c:pt idx="120">
                  <c:v>120,00</c:v>
                </c:pt>
                <c:pt idx="121">
                  <c:v>121,00</c:v>
                </c:pt>
                <c:pt idx="122">
                  <c:v>122,00</c:v>
                </c:pt>
                <c:pt idx="123">
                  <c:v>123,00</c:v>
                </c:pt>
                <c:pt idx="124">
                  <c:v>124,00</c:v>
                </c:pt>
                <c:pt idx="125">
                  <c:v>125,00</c:v>
                </c:pt>
                <c:pt idx="126">
                  <c:v>126,00</c:v>
                </c:pt>
                <c:pt idx="127">
                  <c:v>127,00</c:v>
                </c:pt>
                <c:pt idx="128">
                  <c:v>128,00</c:v>
                </c:pt>
                <c:pt idx="129">
                  <c:v>129,00</c:v>
                </c:pt>
                <c:pt idx="130">
                  <c:v>130,00</c:v>
                </c:pt>
                <c:pt idx="131">
                  <c:v>131,00</c:v>
                </c:pt>
                <c:pt idx="132">
                  <c:v>132,00</c:v>
                </c:pt>
                <c:pt idx="133">
                  <c:v>133,00</c:v>
                </c:pt>
                <c:pt idx="134">
                  <c:v>134,00</c:v>
                </c:pt>
                <c:pt idx="135">
                  <c:v>135,00</c:v>
                </c:pt>
                <c:pt idx="136">
                  <c:v>136,00</c:v>
                </c:pt>
                <c:pt idx="137">
                  <c:v>137,00</c:v>
                </c:pt>
                <c:pt idx="138">
                  <c:v>138,00</c:v>
                </c:pt>
                <c:pt idx="139">
                  <c:v>139,00</c:v>
                </c:pt>
                <c:pt idx="140">
                  <c:v>140,00</c:v>
                </c:pt>
                <c:pt idx="141">
                  <c:v>141,00</c:v>
                </c:pt>
                <c:pt idx="142">
                  <c:v>142,00</c:v>
                </c:pt>
                <c:pt idx="143">
                  <c:v>143,00</c:v>
                </c:pt>
                <c:pt idx="144">
                  <c:v>144,00</c:v>
                </c:pt>
                <c:pt idx="145">
                  <c:v>145,00</c:v>
                </c:pt>
                <c:pt idx="146">
                  <c:v>146,00</c:v>
                </c:pt>
                <c:pt idx="147">
                  <c:v>147,00</c:v>
                </c:pt>
                <c:pt idx="148">
                  <c:v>148,00</c:v>
                </c:pt>
                <c:pt idx="149">
                  <c:v>149,00</c:v>
                </c:pt>
                <c:pt idx="150">
                  <c:v>150,00</c:v>
                </c:pt>
                <c:pt idx="151">
                  <c:v>151,00</c:v>
                </c:pt>
                <c:pt idx="152">
                  <c:v>152,00</c:v>
                </c:pt>
                <c:pt idx="153">
                  <c:v>153,00</c:v>
                </c:pt>
                <c:pt idx="154">
                  <c:v>154,00</c:v>
                </c:pt>
                <c:pt idx="155">
                  <c:v>155,00</c:v>
                </c:pt>
                <c:pt idx="156">
                  <c:v>156,00</c:v>
                </c:pt>
                <c:pt idx="157">
                  <c:v>157,00</c:v>
                </c:pt>
                <c:pt idx="158">
                  <c:v>158,00</c:v>
                </c:pt>
                <c:pt idx="159">
                  <c:v>159,00</c:v>
                </c:pt>
                <c:pt idx="160">
                  <c:v>160,00</c:v>
                </c:pt>
                <c:pt idx="161">
                  <c:v>161,00</c:v>
                </c:pt>
                <c:pt idx="162">
                  <c:v>162,00</c:v>
                </c:pt>
                <c:pt idx="163">
                  <c:v>163,00</c:v>
                </c:pt>
                <c:pt idx="164">
                  <c:v>164,00</c:v>
                </c:pt>
                <c:pt idx="165">
                  <c:v>165,00</c:v>
                </c:pt>
                <c:pt idx="166">
                  <c:v>166,00</c:v>
                </c:pt>
                <c:pt idx="167">
                  <c:v>167,00</c:v>
                </c:pt>
                <c:pt idx="168">
                  <c:v>168,00</c:v>
                </c:pt>
                <c:pt idx="169">
                  <c:v>169,00</c:v>
                </c:pt>
                <c:pt idx="170">
                  <c:v>170,00</c:v>
                </c:pt>
                <c:pt idx="171">
                  <c:v>171,00</c:v>
                </c:pt>
                <c:pt idx="172">
                  <c:v>172,00</c:v>
                </c:pt>
                <c:pt idx="173">
                  <c:v>173,00</c:v>
                </c:pt>
                <c:pt idx="174">
                  <c:v>174,00</c:v>
                </c:pt>
                <c:pt idx="175">
                  <c:v>175,00</c:v>
                </c:pt>
                <c:pt idx="176">
                  <c:v>176,00</c:v>
                </c:pt>
                <c:pt idx="177">
                  <c:v>177,00</c:v>
                </c:pt>
                <c:pt idx="178">
                  <c:v>178,00</c:v>
                </c:pt>
                <c:pt idx="179">
                  <c:v>179,00</c:v>
                </c:pt>
                <c:pt idx="180">
                  <c:v>180,00</c:v>
                </c:pt>
                <c:pt idx="181">
                  <c:v>181,00</c:v>
                </c:pt>
                <c:pt idx="182">
                  <c:v>182,00</c:v>
                </c:pt>
                <c:pt idx="183">
                  <c:v>183,00</c:v>
                </c:pt>
                <c:pt idx="184">
                  <c:v>184,00</c:v>
                </c:pt>
                <c:pt idx="185">
                  <c:v>185,00</c:v>
                </c:pt>
                <c:pt idx="186">
                  <c:v>186,00</c:v>
                </c:pt>
                <c:pt idx="187">
                  <c:v>187,00</c:v>
                </c:pt>
                <c:pt idx="188">
                  <c:v>188,00</c:v>
                </c:pt>
                <c:pt idx="189">
                  <c:v>189,00</c:v>
                </c:pt>
                <c:pt idx="190">
                  <c:v>190,00</c:v>
                </c:pt>
                <c:pt idx="191">
                  <c:v>191,00</c:v>
                </c:pt>
                <c:pt idx="192">
                  <c:v>192,00</c:v>
                </c:pt>
                <c:pt idx="193">
                  <c:v>193,00</c:v>
                </c:pt>
                <c:pt idx="194">
                  <c:v>194,00</c:v>
                </c:pt>
                <c:pt idx="195">
                  <c:v>195,00</c:v>
                </c:pt>
                <c:pt idx="196">
                  <c:v>196,00</c:v>
                </c:pt>
                <c:pt idx="197">
                  <c:v>197,00</c:v>
                </c:pt>
                <c:pt idx="198">
                  <c:v>198,00</c:v>
                </c:pt>
                <c:pt idx="199">
                  <c:v>199,00</c:v>
                </c:pt>
                <c:pt idx="200">
                  <c:v>200,00</c:v>
                </c:pt>
                <c:pt idx="201">
                  <c:v>201,00</c:v>
                </c:pt>
                <c:pt idx="202">
                  <c:v>202,00</c:v>
                </c:pt>
                <c:pt idx="203">
                  <c:v>203,00</c:v>
                </c:pt>
                <c:pt idx="204">
                  <c:v>204,00</c:v>
                </c:pt>
                <c:pt idx="205">
                  <c:v>205,00</c:v>
                </c:pt>
                <c:pt idx="206">
                  <c:v>206,00</c:v>
                </c:pt>
                <c:pt idx="207">
                  <c:v>207,00</c:v>
                </c:pt>
                <c:pt idx="208">
                  <c:v>208,00</c:v>
                </c:pt>
                <c:pt idx="209">
                  <c:v>209,00</c:v>
                </c:pt>
                <c:pt idx="210">
                  <c:v>210,00</c:v>
                </c:pt>
                <c:pt idx="211">
                  <c:v>211,00</c:v>
                </c:pt>
                <c:pt idx="212">
                  <c:v>212,00</c:v>
                </c:pt>
                <c:pt idx="213">
                  <c:v>213,00</c:v>
                </c:pt>
                <c:pt idx="214">
                  <c:v>214,00</c:v>
                </c:pt>
                <c:pt idx="215">
                  <c:v>215,00</c:v>
                </c:pt>
                <c:pt idx="216">
                  <c:v>216,00</c:v>
                </c:pt>
                <c:pt idx="217">
                  <c:v>217,00</c:v>
                </c:pt>
                <c:pt idx="218">
                  <c:v>218,00</c:v>
                </c:pt>
                <c:pt idx="219">
                  <c:v>219,00</c:v>
                </c:pt>
                <c:pt idx="220">
                  <c:v>220,00</c:v>
                </c:pt>
                <c:pt idx="221">
                  <c:v>221,00</c:v>
                </c:pt>
                <c:pt idx="222">
                  <c:v>222,00</c:v>
                </c:pt>
                <c:pt idx="223">
                  <c:v>223,00</c:v>
                </c:pt>
                <c:pt idx="224">
                  <c:v>224,00</c:v>
                </c:pt>
                <c:pt idx="225">
                  <c:v>225,00</c:v>
                </c:pt>
                <c:pt idx="226">
                  <c:v>226,00</c:v>
                </c:pt>
                <c:pt idx="227">
                  <c:v>227,00</c:v>
                </c:pt>
                <c:pt idx="228">
                  <c:v>228,00</c:v>
                </c:pt>
                <c:pt idx="229">
                  <c:v>229,00</c:v>
                </c:pt>
                <c:pt idx="230">
                  <c:v>230,00</c:v>
                </c:pt>
                <c:pt idx="231">
                  <c:v>231,00</c:v>
                </c:pt>
                <c:pt idx="232">
                  <c:v>232,00</c:v>
                </c:pt>
                <c:pt idx="233">
                  <c:v>233,00</c:v>
                </c:pt>
                <c:pt idx="234">
                  <c:v>234,00</c:v>
                </c:pt>
                <c:pt idx="235">
                  <c:v>235,00</c:v>
                </c:pt>
                <c:pt idx="236">
                  <c:v>236,00</c:v>
                </c:pt>
                <c:pt idx="237">
                  <c:v>237,00</c:v>
                </c:pt>
                <c:pt idx="238">
                  <c:v>238,00</c:v>
                </c:pt>
                <c:pt idx="239">
                  <c:v>239,00</c:v>
                </c:pt>
                <c:pt idx="240">
                  <c:v>240,00</c:v>
                </c:pt>
                <c:pt idx="241">
                  <c:v>241,00</c:v>
                </c:pt>
                <c:pt idx="242">
                  <c:v>242,00</c:v>
                </c:pt>
                <c:pt idx="243">
                  <c:v>243,00</c:v>
                </c:pt>
                <c:pt idx="244">
                  <c:v>244,00</c:v>
                </c:pt>
                <c:pt idx="245">
                  <c:v>245,00</c:v>
                </c:pt>
                <c:pt idx="246">
                  <c:v>246,00</c:v>
                </c:pt>
                <c:pt idx="247">
                  <c:v>247,00</c:v>
                </c:pt>
                <c:pt idx="248">
                  <c:v>248,00</c:v>
                </c:pt>
                <c:pt idx="249">
                  <c:v>249,00</c:v>
                </c:pt>
                <c:pt idx="250">
                  <c:v>250,00</c:v>
                </c:pt>
                <c:pt idx="251">
                  <c:v>251,00</c:v>
                </c:pt>
                <c:pt idx="252">
                  <c:v>252,00</c:v>
                </c:pt>
                <c:pt idx="253">
                  <c:v>253,00</c:v>
                </c:pt>
                <c:pt idx="254">
                  <c:v>254,00</c:v>
                </c:pt>
                <c:pt idx="255">
                  <c:v>255,00</c:v>
                </c:pt>
                <c:pt idx="256">
                  <c:v>256,00</c:v>
                </c:pt>
                <c:pt idx="257">
                  <c:v>257,00</c:v>
                </c:pt>
                <c:pt idx="258">
                  <c:v>258,00</c:v>
                </c:pt>
                <c:pt idx="259">
                  <c:v>259,00</c:v>
                </c:pt>
                <c:pt idx="260">
                  <c:v>260,00</c:v>
                </c:pt>
                <c:pt idx="261">
                  <c:v>261,00</c:v>
                </c:pt>
                <c:pt idx="262">
                  <c:v>262,00</c:v>
                </c:pt>
                <c:pt idx="263">
                  <c:v>263,00</c:v>
                </c:pt>
                <c:pt idx="264">
                  <c:v>264,00</c:v>
                </c:pt>
                <c:pt idx="265">
                  <c:v>265,00</c:v>
                </c:pt>
                <c:pt idx="266">
                  <c:v>266,00</c:v>
                </c:pt>
                <c:pt idx="267">
                  <c:v>267,00</c:v>
                </c:pt>
                <c:pt idx="268">
                  <c:v>268,00</c:v>
                </c:pt>
                <c:pt idx="269">
                  <c:v>269,00</c:v>
                </c:pt>
                <c:pt idx="270">
                  <c:v>270,00</c:v>
                </c:pt>
                <c:pt idx="271">
                  <c:v>271,00</c:v>
                </c:pt>
                <c:pt idx="272">
                  <c:v>272,00</c:v>
                </c:pt>
                <c:pt idx="273">
                  <c:v>273,00</c:v>
                </c:pt>
                <c:pt idx="274">
                  <c:v>274,00</c:v>
                </c:pt>
                <c:pt idx="275">
                  <c:v>275,00</c:v>
                </c:pt>
                <c:pt idx="276">
                  <c:v>276,00</c:v>
                </c:pt>
                <c:pt idx="277">
                  <c:v>277,00</c:v>
                </c:pt>
                <c:pt idx="278">
                  <c:v>278,00</c:v>
                </c:pt>
                <c:pt idx="279">
                  <c:v>279,00</c:v>
                </c:pt>
                <c:pt idx="280">
                  <c:v>280,00</c:v>
                </c:pt>
                <c:pt idx="281">
                  <c:v>281,00</c:v>
                </c:pt>
                <c:pt idx="282">
                  <c:v>282,00</c:v>
                </c:pt>
                <c:pt idx="283">
                  <c:v>283,00</c:v>
                </c:pt>
                <c:pt idx="284">
                  <c:v>284,00</c:v>
                </c:pt>
                <c:pt idx="285">
                  <c:v>285,00</c:v>
                </c:pt>
                <c:pt idx="286">
                  <c:v>286,00</c:v>
                </c:pt>
                <c:pt idx="287">
                  <c:v>287,00</c:v>
                </c:pt>
                <c:pt idx="288">
                  <c:v>288,00</c:v>
                </c:pt>
                <c:pt idx="289">
                  <c:v>289,00</c:v>
                </c:pt>
                <c:pt idx="290">
                  <c:v>290,00</c:v>
                </c:pt>
                <c:pt idx="291">
                  <c:v>291,00</c:v>
                </c:pt>
                <c:pt idx="292">
                  <c:v>292,00</c:v>
                </c:pt>
                <c:pt idx="293">
                  <c:v>293,00</c:v>
                </c:pt>
                <c:pt idx="294">
                  <c:v>294,00</c:v>
                </c:pt>
                <c:pt idx="295">
                  <c:v>295,00</c:v>
                </c:pt>
                <c:pt idx="296">
                  <c:v>296,00</c:v>
                </c:pt>
                <c:pt idx="297">
                  <c:v>297,00</c:v>
                </c:pt>
                <c:pt idx="298">
                  <c:v>298,00</c:v>
                </c:pt>
                <c:pt idx="299">
                  <c:v>299,00</c:v>
                </c:pt>
                <c:pt idx="300">
                  <c:v>300,00</c:v>
                </c:pt>
                <c:pt idx="301">
                  <c:v>301,00</c:v>
                </c:pt>
                <c:pt idx="302">
                  <c:v>302,00</c:v>
                </c:pt>
                <c:pt idx="303">
                  <c:v>303,00</c:v>
                </c:pt>
                <c:pt idx="304">
                  <c:v>304,00</c:v>
                </c:pt>
                <c:pt idx="305">
                  <c:v>305,00</c:v>
                </c:pt>
                <c:pt idx="306">
                  <c:v>306,00</c:v>
                </c:pt>
                <c:pt idx="307">
                  <c:v>307,00</c:v>
                </c:pt>
                <c:pt idx="308">
                  <c:v>308,00</c:v>
                </c:pt>
                <c:pt idx="309">
                  <c:v>309,00</c:v>
                </c:pt>
                <c:pt idx="310">
                  <c:v>310,00</c:v>
                </c:pt>
                <c:pt idx="311">
                  <c:v>311,00</c:v>
                </c:pt>
                <c:pt idx="312">
                  <c:v>312,00</c:v>
                </c:pt>
                <c:pt idx="313">
                  <c:v>313,00</c:v>
                </c:pt>
                <c:pt idx="314">
                  <c:v>314,00</c:v>
                </c:pt>
                <c:pt idx="315">
                  <c:v>315,00</c:v>
                </c:pt>
                <c:pt idx="316">
                  <c:v>316,00</c:v>
                </c:pt>
                <c:pt idx="317">
                  <c:v>317,00</c:v>
                </c:pt>
                <c:pt idx="318">
                  <c:v>318,00</c:v>
                </c:pt>
                <c:pt idx="319">
                  <c:v>319,00</c:v>
                </c:pt>
                <c:pt idx="320">
                  <c:v>320,00</c:v>
                </c:pt>
                <c:pt idx="321">
                  <c:v>321,00</c:v>
                </c:pt>
                <c:pt idx="322">
                  <c:v>322,00</c:v>
                </c:pt>
                <c:pt idx="323">
                  <c:v>323,00</c:v>
                </c:pt>
                <c:pt idx="324">
                  <c:v>324,00</c:v>
                </c:pt>
                <c:pt idx="325">
                  <c:v>325,00</c:v>
                </c:pt>
                <c:pt idx="326">
                  <c:v>326,00</c:v>
                </c:pt>
                <c:pt idx="327">
                  <c:v>327,00</c:v>
                </c:pt>
                <c:pt idx="328">
                  <c:v>328,00</c:v>
                </c:pt>
                <c:pt idx="329">
                  <c:v>329,00</c:v>
                </c:pt>
                <c:pt idx="330">
                  <c:v>330,00</c:v>
                </c:pt>
                <c:pt idx="331">
                  <c:v>331,00</c:v>
                </c:pt>
                <c:pt idx="332">
                  <c:v>332,00</c:v>
                </c:pt>
                <c:pt idx="333">
                  <c:v>333,00</c:v>
                </c:pt>
                <c:pt idx="334">
                  <c:v>334,00</c:v>
                </c:pt>
                <c:pt idx="335">
                  <c:v>335,00</c:v>
                </c:pt>
                <c:pt idx="336">
                  <c:v>336,00</c:v>
                </c:pt>
                <c:pt idx="337">
                  <c:v>337,00</c:v>
                </c:pt>
                <c:pt idx="338">
                  <c:v>338,00</c:v>
                </c:pt>
                <c:pt idx="339">
                  <c:v>339,00</c:v>
                </c:pt>
                <c:pt idx="340">
                  <c:v>340,00</c:v>
                </c:pt>
                <c:pt idx="341">
                  <c:v>341,00</c:v>
                </c:pt>
                <c:pt idx="342">
                  <c:v>342,00</c:v>
                </c:pt>
                <c:pt idx="343">
                  <c:v>343,00</c:v>
                </c:pt>
                <c:pt idx="344">
                  <c:v>344,00</c:v>
                </c:pt>
                <c:pt idx="345">
                  <c:v>345,00</c:v>
                </c:pt>
                <c:pt idx="346">
                  <c:v>346,00</c:v>
                </c:pt>
                <c:pt idx="347">
                  <c:v>347,00</c:v>
                </c:pt>
                <c:pt idx="348">
                  <c:v>348,00</c:v>
                </c:pt>
                <c:pt idx="349">
                  <c:v>349,00</c:v>
                </c:pt>
                <c:pt idx="350">
                  <c:v>350,00</c:v>
                </c:pt>
                <c:pt idx="351">
                  <c:v>351,00</c:v>
                </c:pt>
                <c:pt idx="352">
                  <c:v>352,00</c:v>
                </c:pt>
                <c:pt idx="353">
                  <c:v>353,00</c:v>
                </c:pt>
                <c:pt idx="354">
                  <c:v>354,00</c:v>
                </c:pt>
                <c:pt idx="355">
                  <c:v>355,00</c:v>
                </c:pt>
                <c:pt idx="356">
                  <c:v>356,00</c:v>
                </c:pt>
                <c:pt idx="357">
                  <c:v>357,00</c:v>
                </c:pt>
                <c:pt idx="358">
                  <c:v>358,00</c:v>
                </c:pt>
                <c:pt idx="359">
                  <c:v>359,00</c:v>
                </c:pt>
                <c:pt idx="360">
                  <c:v>360,00</c:v>
                </c:pt>
                <c:pt idx="361">
                  <c:v>361,00</c:v>
                </c:pt>
                <c:pt idx="362">
                  <c:v>362,00</c:v>
                </c:pt>
                <c:pt idx="363">
                  <c:v>363,00</c:v>
                </c:pt>
                <c:pt idx="364">
                  <c:v>364,00</c:v>
                </c:pt>
                <c:pt idx="365">
                  <c:v>365,00</c:v>
                </c:pt>
                <c:pt idx="366">
                  <c:v>366,00</c:v>
                </c:pt>
                <c:pt idx="367">
                  <c:v>367,00</c:v>
                </c:pt>
                <c:pt idx="368">
                  <c:v>368,00</c:v>
                </c:pt>
                <c:pt idx="369">
                  <c:v>369,00</c:v>
                </c:pt>
                <c:pt idx="370">
                  <c:v>370,00</c:v>
                </c:pt>
                <c:pt idx="371">
                  <c:v>371,00</c:v>
                </c:pt>
                <c:pt idx="372">
                  <c:v>372,00</c:v>
                </c:pt>
                <c:pt idx="373">
                  <c:v>373,00</c:v>
                </c:pt>
                <c:pt idx="374">
                  <c:v>374,00</c:v>
                </c:pt>
                <c:pt idx="375">
                  <c:v>375,00</c:v>
                </c:pt>
                <c:pt idx="376">
                  <c:v>376,00</c:v>
                </c:pt>
                <c:pt idx="377">
                  <c:v>377,00</c:v>
                </c:pt>
                <c:pt idx="378">
                  <c:v>378,00</c:v>
                </c:pt>
                <c:pt idx="379">
                  <c:v>379,00</c:v>
                </c:pt>
                <c:pt idx="380">
                  <c:v>380,00</c:v>
                </c:pt>
                <c:pt idx="381">
                  <c:v>381,00</c:v>
                </c:pt>
                <c:pt idx="382">
                  <c:v>382,00</c:v>
                </c:pt>
                <c:pt idx="383">
                  <c:v>383,00</c:v>
                </c:pt>
                <c:pt idx="384">
                  <c:v>384,00</c:v>
                </c:pt>
                <c:pt idx="385">
                  <c:v>385,00</c:v>
                </c:pt>
                <c:pt idx="386">
                  <c:v>386,00</c:v>
                </c:pt>
                <c:pt idx="387">
                  <c:v>387,00</c:v>
                </c:pt>
                <c:pt idx="388">
                  <c:v>388,00</c:v>
                </c:pt>
                <c:pt idx="389">
                  <c:v>389,00</c:v>
                </c:pt>
                <c:pt idx="390">
                  <c:v>390,00</c:v>
                </c:pt>
                <c:pt idx="391">
                  <c:v>391,00</c:v>
                </c:pt>
                <c:pt idx="392">
                  <c:v>392,00</c:v>
                </c:pt>
                <c:pt idx="393">
                  <c:v>393,00</c:v>
                </c:pt>
                <c:pt idx="394">
                  <c:v>394,00</c:v>
                </c:pt>
                <c:pt idx="395">
                  <c:v>395,00</c:v>
                </c:pt>
                <c:pt idx="396">
                  <c:v>396,00</c:v>
                </c:pt>
                <c:pt idx="397">
                  <c:v>397,00</c:v>
                </c:pt>
                <c:pt idx="398">
                  <c:v>398,00</c:v>
                </c:pt>
                <c:pt idx="399">
                  <c:v>399,00</c:v>
                </c:pt>
                <c:pt idx="401">
                  <c:v>Scarica</c:v>
                </c:pt>
                <c:pt idx="403">
                  <c:v>400,00</c:v>
                </c:pt>
                <c:pt idx="404">
                  <c:v>401,00</c:v>
                </c:pt>
                <c:pt idx="405">
                  <c:v>402,00</c:v>
                </c:pt>
                <c:pt idx="406">
                  <c:v>403,00</c:v>
                </c:pt>
                <c:pt idx="407">
                  <c:v>404,00</c:v>
                </c:pt>
                <c:pt idx="408">
                  <c:v>405,00</c:v>
                </c:pt>
                <c:pt idx="409">
                  <c:v>406,00</c:v>
                </c:pt>
                <c:pt idx="410">
                  <c:v>407,00</c:v>
                </c:pt>
                <c:pt idx="411">
                  <c:v>408,00</c:v>
                </c:pt>
                <c:pt idx="412">
                  <c:v>409,00</c:v>
                </c:pt>
                <c:pt idx="413">
                  <c:v>410,00</c:v>
                </c:pt>
                <c:pt idx="414">
                  <c:v>411,00</c:v>
                </c:pt>
                <c:pt idx="415">
                  <c:v>412,00</c:v>
                </c:pt>
                <c:pt idx="416">
                  <c:v>413,00</c:v>
                </c:pt>
                <c:pt idx="417">
                  <c:v>414,00</c:v>
                </c:pt>
                <c:pt idx="418">
                  <c:v>415,00</c:v>
                </c:pt>
                <c:pt idx="419">
                  <c:v>416,00</c:v>
                </c:pt>
                <c:pt idx="420">
                  <c:v>417,00</c:v>
                </c:pt>
                <c:pt idx="421">
                  <c:v>418,00</c:v>
                </c:pt>
                <c:pt idx="422">
                  <c:v>419,00</c:v>
                </c:pt>
                <c:pt idx="423">
                  <c:v>420,00</c:v>
                </c:pt>
                <c:pt idx="424">
                  <c:v>421,00</c:v>
                </c:pt>
                <c:pt idx="425">
                  <c:v>422,00</c:v>
                </c:pt>
                <c:pt idx="426">
                  <c:v>423,00</c:v>
                </c:pt>
                <c:pt idx="427">
                  <c:v>424,00</c:v>
                </c:pt>
                <c:pt idx="428">
                  <c:v>425,00</c:v>
                </c:pt>
                <c:pt idx="429">
                  <c:v>426,00</c:v>
                </c:pt>
                <c:pt idx="430">
                  <c:v>427,00</c:v>
                </c:pt>
                <c:pt idx="431">
                  <c:v>428,00</c:v>
                </c:pt>
                <c:pt idx="432">
                  <c:v>429,00</c:v>
                </c:pt>
                <c:pt idx="433">
                  <c:v>430,00</c:v>
                </c:pt>
                <c:pt idx="434">
                  <c:v>431,00</c:v>
                </c:pt>
                <c:pt idx="435">
                  <c:v>432,00</c:v>
                </c:pt>
                <c:pt idx="436">
                  <c:v>433,00</c:v>
                </c:pt>
                <c:pt idx="437">
                  <c:v>434,00</c:v>
                </c:pt>
                <c:pt idx="438">
                  <c:v>435,00</c:v>
                </c:pt>
                <c:pt idx="439">
                  <c:v>436,00</c:v>
                </c:pt>
                <c:pt idx="440">
                  <c:v>437,00</c:v>
                </c:pt>
                <c:pt idx="441">
                  <c:v>438,00</c:v>
                </c:pt>
                <c:pt idx="442">
                  <c:v>439,00</c:v>
                </c:pt>
                <c:pt idx="443">
                  <c:v>440,00</c:v>
                </c:pt>
                <c:pt idx="444">
                  <c:v>441,00</c:v>
                </c:pt>
                <c:pt idx="445">
                  <c:v>442,00</c:v>
                </c:pt>
                <c:pt idx="446">
                  <c:v>443,00</c:v>
                </c:pt>
                <c:pt idx="447">
                  <c:v>444,00</c:v>
                </c:pt>
                <c:pt idx="448">
                  <c:v>445,00</c:v>
                </c:pt>
                <c:pt idx="449">
                  <c:v>446,00</c:v>
                </c:pt>
                <c:pt idx="450">
                  <c:v>447,00</c:v>
                </c:pt>
                <c:pt idx="451">
                  <c:v>448,00</c:v>
                </c:pt>
                <c:pt idx="452">
                  <c:v>449,00</c:v>
                </c:pt>
                <c:pt idx="453">
                  <c:v>450,00</c:v>
                </c:pt>
                <c:pt idx="454">
                  <c:v>451,00</c:v>
                </c:pt>
                <c:pt idx="455">
                  <c:v>452,00</c:v>
                </c:pt>
                <c:pt idx="456">
                  <c:v>453,00</c:v>
                </c:pt>
                <c:pt idx="457">
                  <c:v>454,00</c:v>
                </c:pt>
                <c:pt idx="458">
                  <c:v>455,00</c:v>
                </c:pt>
                <c:pt idx="459">
                  <c:v>456,00</c:v>
                </c:pt>
                <c:pt idx="460">
                  <c:v>457,00</c:v>
                </c:pt>
                <c:pt idx="461">
                  <c:v>458,00</c:v>
                </c:pt>
                <c:pt idx="462">
                  <c:v>459,00</c:v>
                </c:pt>
                <c:pt idx="463">
                  <c:v>460,00</c:v>
                </c:pt>
                <c:pt idx="464">
                  <c:v>461,00</c:v>
                </c:pt>
                <c:pt idx="465">
                  <c:v>462,00</c:v>
                </c:pt>
                <c:pt idx="466">
                  <c:v>463,00</c:v>
                </c:pt>
                <c:pt idx="467">
                  <c:v>464,00</c:v>
                </c:pt>
                <c:pt idx="468">
                  <c:v>465,00</c:v>
                </c:pt>
                <c:pt idx="469">
                  <c:v>466,00</c:v>
                </c:pt>
                <c:pt idx="470">
                  <c:v>467,00</c:v>
                </c:pt>
                <c:pt idx="471">
                  <c:v>468,00</c:v>
                </c:pt>
                <c:pt idx="472">
                  <c:v>469,00</c:v>
                </c:pt>
                <c:pt idx="473">
                  <c:v>470,00</c:v>
                </c:pt>
                <c:pt idx="474">
                  <c:v>471,00</c:v>
                </c:pt>
                <c:pt idx="475">
                  <c:v>472,00</c:v>
                </c:pt>
                <c:pt idx="476">
                  <c:v>473,00</c:v>
                </c:pt>
                <c:pt idx="477">
                  <c:v>474,00</c:v>
                </c:pt>
                <c:pt idx="478">
                  <c:v>475,00</c:v>
                </c:pt>
                <c:pt idx="479">
                  <c:v>476,00</c:v>
                </c:pt>
                <c:pt idx="480">
                  <c:v>477,00</c:v>
                </c:pt>
                <c:pt idx="481">
                  <c:v>478,00</c:v>
                </c:pt>
                <c:pt idx="482">
                  <c:v>479,00</c:v>
                </c:pt>
                <c:pt idx="483">
                  <c:v>480,00</c:v>
                </c:pt>
                <c:pt idx="484">
                  <c:v>481,00</c:v>
                </c:pt>
                <c:pt idx="485">
                  <c:v>482,00</c:v>
                </c:pt>
                <c:pt idx="486">
                  <c:v>483,00</c:v>
                </c:pt>
                <c:pt idx="487">
                  <c:v>484,00</c:v>
                </c:pt>
                <c:pt idx="488">
                  <c:v>485,00</c:v>
                </c:pt>
                <c:pt idx="489">
                  <c:v>486,00</c:v>
                </c:pt>
                <c:pt idx="490">
                  <c:v>487,00</c:v>
                </c:pt>
                <c:pt idx="491">
                  <c:v>488,00</c:v>
                </c:pt>
                <c:pt idx="492">
                  <c:v>489,00</c:v>
                </c:pt>
                <c:pt idx="493">
                  <c:v>490,00</c:v>
                </c:pt>
                <c:pt idx="494">
                  <c:v>491,00</c:v>
                </c:pt>
                <c:pt idx="495">
                  <c:v>492,00</c:v>
                </c:pt>
                <c:pt idx="496">
                  <c:v>493,00</c:v>
                </c:pt>
                <c:pt idx="497">
                  <c:v>494,00</c:v>
                </c:pt>
                <c:pt idx="498">
                  <c:v>495,00</c:v>
                </c:pt>
                <c:pt idx="499">
                  <c:v>496,00</c:v>
                </c:pt>
                <c:pt idx="500">
                  <c:v>497,00</c:v>
                </c:pt>
                <c:pt idx="501">
                  <c:v>498,00</c:v>
                </c:pt>
                <c:pt idx="502">
                  <c:v>499,00</c:v>
                </c:pt>
                <c:pt idx="503">
                  <c:v>500,00</c:v>
                </c:pt>
                <c:pt idx="504">
                  <c:v>501,00</c:v>
                </c:pt>
                <c:pt idx="505">
                  <c:v>502,00</c:v>
                </c:pt>
                <c:pt idx="506">
                  <c:v>503,00</c:v>
                </c:pt>
                <c:pt idx="507">
                  <c:v>504,00</c:v>
                </c:pt>
                <c:pt idx="508">
                  <c:v>505,00</c:v>
                </c:pt>
                <c:pt idx="509">
                  <c:v>506,00</c:v>
                </c:pt>
                <c:pt idx="510">
                  <c:v>507,00</c:v>
                </c:pt>
                <c:pt idx="511">
                  <c:v>508,00</c:v>
                </c:pt>
                <c:pt idx="512">
                  <c:v>509,00</c:v>
                </c:pt>
                <c:pt idx="513">
                  <c:v>510,00</c:v>
                </c:pt>
                <c:pt idx="514">
                  <c:v>511,00</c:v>
                </c:pt>
                <c:pt idx="515">
                  <c:v>512,00</c:v>
                </c:pt>
                <c:pt idx="516">
                  <c:v>513,00</c:v>
                </c:pt>
                <c:pt idx="517">
                  <c:v>514,00</c:v>
                </c:pt>
                <c:pt idx="518">
                  <c:v>515,00</c:v>
                </c:pt>
                <c:pt idx="519">
                  <c:v>516,00</c:v>
                </c:pt>
                <c:pt idx="520">
                  <c:v>517,00</c:v>
                </c:pt>
                <c:pt idx="521">
                  <c:v>518,00</c:v>
                </c:pt>
                <c:pt idx="522">
                  <c:v>519,00</c:v>
                </c:pt>
                <c:pt idx="523">
                  <c:v>520,00</c:v>
                </c:pt>
                <c:pt idx="524">
                  <c:v>521,00</c:v>
                </c:pt>
                <c:pt idx="525">
                  <c:v>522,00</c:v>
                </c:pt>
                <c:pt idx="526">
                  <c:v>523,00</c:v>
                </c:pt>
                <c:pt idx="527">
                  <c:v>524,00</c:v>
                </c:pt>
                <c:pt idx="528">
                  <c:v>525,00</c:v>
                </c:pt>
                <c:pt idx="529">
                  <c:v>526,00</c:v>
                </c:pt>
                <c:pt idx="530">
                  <c:v>527,00</c:v>
                </c:pt>
                <c:pt idx="531">
                  <c:v>528,00</c:v>
                </c:pt>
                <c:pt idx="532">
                  <c:v>529,00</c:v>
                </c:pt>
                <c:pt idx="533">
                  <c:v>530,00</c:v>
                </c:pt>
                <c:pt idx="534">
                  <c:v>531,00</c:v>
                </c:pt>
                <c:pt idx="535">
                  <c:v>532,00</c:v>
                </c:pt>
                <c:pt idx="536">
                  <c:v>533,00</c:v>
                </c:pt>
                <c:pt idx="537">
                  <c:v>534,00</c:v>
                </c:pt>
                <c:pt idx="538">
                  <c:v>535,00</c:v>
                </c:pt>
                <c:pt idx="539">
                  <c:v>536,00</c:v>
                </c:pt>
                <c:pt idx="540">
                  <c:v>537,00</c:v>
                </c:pt>
                <c:pt idx="541">
                  <c:v>538,00</c:v>
                </c:pt>
                <c:pt idx="542">
                  <c:v>539,00</c:v>
                </c:pt>
                <c:pt idx="543">
                  <c:v>540,00</c:v>
                </c:pt>
                <c:pt idx="544">
                  <c:v>541,00</c:v>
                </c:pt>
                <c:pt idx="545">
                  <c:v>542,00</c:v>
                </c:pt>
                <c:pt idx="546">
                  <c:v>543,00</c:v>
                </c:pt>
                <c:pt idx="547">
                  <c:v>544,00</c:v>
                </c:pt>
                <c:pt idx="548">
                  <c:v>545,00</c:v>
                </c:pt>
                <c:pt idx="549">
                  <c:v>546,00</c:v>
                </c:pt>
                <c:pt idx="550">
                  <c:v>547,00</c:v>
                </c:pt>
                <c:pt idx="551">
                  <c:v>548,00</c:v>
                </c:pt>
                <c:pt idx="552">
                  <c:v>549,00</c:v>
                </c:pt>
                <c:pt idx="553">
                  <c:v>550,00</c:v>
                </c:pt>
                <c:pt idx="554">
                  <c:v>551,00</c:v>
                </c:pt>
                <c:pt idx="555">
                  <c:v>552,00</c:v>
                </c:pt>
                <c:pt idx="556">
                  <c:v>553,00</c:v>
                </c:pt>
                <c:pt idx="557">
                  <c:v>554,00</c:v>
                </c:pt>
                <c:pt idx="558">
                  <c:v>555,00</c:v>
                </c:pt>
                <c:pt idx="559">
                  <c:v>556,00</c:v>
                </c:pt>
                <c:pt idx="560">
                  <c:v>557,00</c:v>
                </c:pt>
                <c:pt idx="561">
                  <c:v>558,00</c:v>
                </c:pt>
                <c:pt idx="562">
                  <c:v>559,00</c:v>
                </c:pt>
                <c:pt idx="563">
                  <c:v>560,00</c:v>
                </c:pt>
                <c:pt idx="564">
                  <c:v>561,00</c:v>
                </c:pt>
                <c:pt idx="565">
                  <c:v>562,00</c:v>
                </c:pt>
                <c:pt idx="566">
                  <c:v>563,00</c:v>
                </c:pt>
                <c:pt idx="567">
                  <c:v>564,00</c:v>
                </c:pt>
                <c:pt idx="568">
                  <c:v>565,00</c:v>
                </c:pt>
                <c:pt idx="569">
                  <c:v>566,00</c:v>
                </c:pt>
                <c:pt idx="570">
                  <c:v>567,00</c:v>
                </c:pt>
                <c:pt idx="571">
                  <c:v>568,00</c:v>
                </c:pt>
                <c:pt idx="572">
                  <c:v>569,00</c:v>
                </c:pt>
                <c:pt idx="573">
                  <c:v>570,00</c:v>
                </c:pt>
                <c:pt idx="574">
                  <c:v>571,00</c:v>
                </c:pt>
                <c:pt idx="575">
                  <c:v>572,00</c:v>
                </c:pt>
                <c:pt idx="576">
                  <c:v>573,00</c:v>
                </c:pt>
                <c:pt idx="577">
                  <c:v>574,00</c:v>
                </c:pt>
                <c:pt idx="578">
                  <c:v>575,00</c:v>
                </c:pt>
                <c:pt idx="579">
                  <c:v>576,00</c:v>
                </c:pt>
                <c:pt idx="580">
                  <c:v>577,00</c:v>
                </c:pt>
                <c:pt idx="581">
                  <c:v>578,00</c:v>
                </c:pt>
                <c:pt idx="582">
                  <c:v>579,00</c:v>
                </c:pt>
                <c:pt idx="583">
                  <c:v>580,00</c:v>
                </c:pt>
                <c:pt idx="584">
                  <c:v>581,00</c:v>
                </c:pt>
                <c:pt idx="585">
                  <c:v>582,00</c:v>
                </c:pt>
                <c:pt idx="586">
                  <c:v>583,00</c:v>
                </c:pt>
                <c:pt idx="587">
                  <c:v>584,00</c:v>
                </c:pt>
                <c:pt idx="588">
                  <c:v>585,00</c:v>
                </c:pt>
                <c:pt idx="589">
                  <c:v>586,00</c:v>
                </c:pt>
                <c:pt idx="590">
                  <c:v>587,00</c:v>
                </c:pt>
                <c:pt idx="591">
                  <c:v>588,00</c:v>
                </c:pt>
                <c:pt idx="592">
                  <c:v>589,00</c:v>
                </c:pt>
                <c:pt idx="593">
                  <c:v>590,00</c:v>
                </c:pt>
                <c:pt idx="594">
                  <c:v>591,00</c:v>
                </c:pt>
                <c:pt idx="595">
                  <c:v>592,00</c:v>
                </c:pt>
                <c:pt idx="596">
                  <c:v>593,00</c:v>
                </c:pt>
                <c:pt idx="597">
                  <c:v>594,00</c:v>
                </c:pt>
                <c:pt idx="598">
                  <c:v>595,00</c:v>
                </c:pt>
                <c:pt idx="599">
                  <c:v>596,00</c:v>
                </c:pt>
                <c:pt idx="600">
                  <c:v>597,00</c:v>
                </c:pt>
                <c:pt idx="601">
                  <c:v>598,00</c:v>
                </c:pt>
                <c:pt idx="602">
                  <c:v>599,00</c:v>
                </c:pt>
                <c:pt idx="603">
                  <c:v>600,00</c:v>
                </c:pt>
                <c:pt idx="604">
                  <c:v>601,00</c:v>
                </c:pt>
                <c:pt idx="605">
                  <c:v>602,00</c:v>
                </c:pt>
                <c:pt idx="606">
                  <c:v>603,00</c:v>
                </c:pt>
                <c:pt idx="607">
                  <c:v>604,00</c:v>
                </c:pt>
                <c:pt idx="608">
                  <c:v>605,00</c:v>
                </c:pt>
                <c:pt idx="609">
                  <c:v>606,00</c:v>
                </c:pt>
                <c:pt idx="610">
                  <c:v>607,00</c:v>
                </c:pt>
                <c:pt idx="611">
                  <c:v>608,00</c:v>
                </c:pt>
                <c:pt idx="612">
                  <c:v>609,00</c:v>
                </c:pt>
                <c:pt idx="613">
                  <c:v>610,00</c:v>
                </c:pt>
                <c:pt idx="614">
                  <c:v>611,00</c:v>
                </c:pt>
                <c:pt idx="615">
                  <c:v>612,00</c:v>
                </c:pt>
                <c:pt idx="616">
                  <c:v>613,00</c:v>
                </c:pt>
                <c:pt idx="617">
                  <c:v>614,00</c:v>
                </c:pt>
                <c:pt idx="618">
                  <c:v>615,00</c:v>
                </c:pt>
                <c:pt idx="619">
                  <c:v>616,00</c:v>
                </c:pt>
                <c:pt idx="620">
                  <c:v>617,00</c:v>
                </c:pt>
                <c:pt idx="621">
                  <c:v>618,00</c:v>
                </c:pt>
                <c:pt idx="622">
                  <c:v>619,00</c:v>
                </c:pt>
                <c:pt idx="623">
                  <c:v>620,00</c:v>
                </c:pt>
                <c:pt idx="624">
                  <c:v>621,00</c:v>
                </c:pt>
                <c:pt idx="625">
                  <c:v>622,00</c:v>
                </c:pt>
                <c:pt idx="626">
                  <c:v>623,00</c:v>
                </c:pt>
                <c:pt idx="627">
                  <c:v>624,00</c:v>
                </c:pt>
                <c:pt idx="628">
                  <c:v>625,00</c:v>
                </c:pt>
                <c:pt idx="629">
                  <c:v>626,00</c:v>
                </c:pt>
                <c:pt idx="630">
                  <c:v>627,00</c:v>
                </c:pt>
                <c:pt idx="631">
                  <c:v>628,00</c:v>
                </c:pt>
                <c:pt idx="632">
                  <c:v>629,00</c:v>
                </c:pt>
                <c:pt idx="633">
                  <c:v>630,00</c:v>
                </c:pt>
                <c:pt idx="634">
                  <c:v>631,00</c:v>
                </c:pt>
                <c:pt idx="635">
                  <c:v>632,00</c:v>
                </c:pt>
                <c:pt idx="636">
                  <c:v>633,00</c:v>
                </c:pt>
                <c:pt idx="637">
                  <c:v>634,00</c:v>
                </c:pt>
                <c:pt idx="638">
                  <c:v>635,00</c:v>
                </c:pt>
                <c:pt idx="639">
                  <c:v>636,00</c:v>
                </c:pt>
                <c:pt idx="640">
                  <c:v>637,00</c:v>
                </c:pt>
                <c:pt idx="641">
                  <c:v>638,00</c:v>
                </c:pt>
                <c:pt idx="642">
                  <c:v>639,00</c:v>
                </c:pt>
                <c:pt idx="643">
                  <c:v>640,00</c:v>
                </c:pt>
                <c:pt idx="644">
                  <c:v>641,00</c:v>
                </c:pt>
                <c:pt idx="645">
                  <c:v>642,00</c:v>
                </c:pt>
                <c:pt idx="646">
                  <c:v>643,00</c:v>
                </c:pt>
                <c:pt idx="647">
                  <c:v>644,00</c:v>
                </c:pt>
                <c:pt idx="648">
                  <c:v>645,00</c:v>
                </c:pt>
                <c:pt idx="649">
                  <c:v>646,00</c:v>
                </c:pt>
                <c:pt idx="650">
                  <c:v>647,00</c:v>
                </c:pt>
                <c:pt idx="651">
                  <c:v>648,00</c:v>
                </c:pt>
                <c:pt idx="652">
                  <c:v>649,00</c:v>
                </c:pt>
                <c:pt idx="653">
                  <c:v>650,00</c:v>
                </c:pt>
                <c:pt idx="654">
                  <c:v>651,00</c:v>
                </c:pt>
                <c:pt idx="655">
                  <c:v>652,00</c:v>
                </c:pt>
                <c:pt idx="656">
                  <c:v>653,00</c:v>
                </c:pt>
                <c:pt idx="657">
                  <c:v>654,00</c:v>
                </c:pt>
                <c:pt idx="658">
                  <c:v>655,00</c:v>
                </c:pt>
                <c:pt idx="659">
                  <c:v>656,00</c:v>
                </c:pt>
                <c:pt idx="660">
                  <c:v>657,00</c:v>
                </c:pt>
                <c:pt idx="661">
                  <c:v>658,00</c:v>
                </c:pt>
                <c:pt idx="662">
                  <c:v>659,00</c:v>
                </c:pt>
                <c:pt idx="663">
                  <c:v>660,00</c:v>
                </c:pt>
                <c:pt idx="664">
                  <c:v>661,00</c:v>
                </c:pt>
                <c:pt idx="665">
                  <c:v>662,00</c:v>
                </c:pt>
                <c:pt idx="666">
                  <c:v>663,00</c:v>
                </c:pt>
                <c:pt idx="667">
                  <c:v>664,00</c:v>
                </c:pt>
                <c:pt idx="668">
                  <c:v>665,00</c:v>
                </c:pt>
                <c:pt idx="669">
                  <c:v>666,00</c:v>
                </c:pt>
                <c:pt idx="670">
                  <c:v>667,00</c:v>
                </c:pt>
                <c:pt idx="671">
                  <c:v>668,00</c:v>
                </c:pt>
                <c:pt idx="672">
                  <c:v>669,00</c:v>
                </c:pt>
                <c:pt idx="673">
                  <c:v>670,00</c:v>
                </c:pt>
                <c:pt idx="674">
                  <c:v>671,00</c:v>
                </c:pt>
                <c:pt idx="675">
                  <c:v>672,00</c:v>
                </c:pt>
                <c:pt idx="676">
                  <c:v>673,00</c:v>
                </c:pt>
                <c:pt idx="677">
                  <c:v>674,00</c:v>
                </c:pt>
                <c:pt idx="678">
                  <c:v>675,00</c:v>
                </c:pt>
                <c:pt idx="679">
                  <c:v>676,00</c:v>
                </c:pt>
                <c:pt idx="680">
                  <c:v>677,00</c:v>
                </c:pt>
                <c:pt idx="681">
                  <c:v>678,00</c:v>
                </c:pt>
                <c:pt idx="682">
                  <c:v>679,00</c:v>
                </c:pt>
                <c:pt idx="683">
                  <c:v>680,00</c:v>
                </c:pt>
                <c:pt idx="684">
                  <c:v>681,00</c:v>
                </c:pt>
              </c:strCache>
            </c:strRef>
          </c:xVal>
          <c:yVal>
            <c:numRef>
              <c:f>elaborazione!$F$24:$F$708</c:f>
              <c:numCache>
                <c:formatCode>0.00</c:formatCode>
                <c:ptCount val="685"/>
                <c:pt idx="0">
                  <c:v>0</c:v>
                </c:pt>
                <c:pt idx="1">
                  <c:v>0.21428571428571427</c:v>
                </c:pt>
                <c:pt idx="2">
                  <c:v>0.42474489795918369</c:v>
                </c:pt>
                <c:pt idx="3">
                  <c:v>0.63144588192419826</c:v>
                </c:pt>
                <c:pt idx="4">
                  <c:v>0.83445577688983763</c:v>
                </c:pt>
                <c:pt idx="5">
                  <c:v>1.033840495159662</c:v>
                </c:pt>
                <c:pt idx="6">
                  <c:v>1.229664772031811</c:v>
                </c:pt>
                <c:pt idx="7">
                  <c:v>1.4219921868169572</c:v>
                </c:pt>
                <c:pt idx="8">
                  <c:v>1.6108851834809401</c:v>
                </c:pt>
                <c:pt idx="9">
                  <c:v>1.7964050909187803</c:v>
                </c:pt>
                <c:pt idx="10">
                  <c:v>1.9786121428666592</c:v>
                </c:pt>
                <c:pt idx="11">
                  <c:v>2.157565497458326</c:v>
                </c:pt>
                <c:pt idx="12">
                  <c:v>2.3333232564322848</c:v>
                </c:pt>
                <c:pt idx="13">
                  <c:v>2.5059424839959941</c:v>
                </c:pt>
                <c:pt idx="14">
                  <c:v>2.6754792253532083</c:v>
                </c:pt>
                <c:pt idx="15">
                  <c:v>2.8419885249004726</c:v>
                </c:pt>
                <c:pt idx="16">
                  <c:v>3.0055244440986786</c:v>
                </c:pt>
                <c:pt idx="17">
                  <c:v>3.1661400790254879</c:v>
                </c:pt>
                <c:pt idx="18">
                  <c:v>3.3238875776143186</c:v>
                </c:pt>
                <c:pt idx="19">
                  <c:v>3.4788181565854912</c:v>
                </c:pt>
                <c:pt idx="20">
                  <c:v>3.6309821180750363</c:v>
                </c:pt>
                <c:pt idx="21">
                  <c:v>3.7804288659665533</c:v>
                </c:pt>
                <c:pt idx="22">
                  <c:v>3.9272069219314365</c:v>
                </c:pt>
                <c:pt idx="23">
                  <c:v>4.0713639411826605</c:v>
                </c:pt>
                <c:pt idx="24">
                  <c:v>4.2129467279472568</c:v>
                </c:pt>
                <c:pt idx="25">
                  <c:v>4.3520012506624841</c:v>
                </c:pt>
                <c:pt idx="26">
                  <c:v>4.4885726569006543</c:v>
                </c:pt>
                <c:pt idx="27">
                  <c:v>4.6227052880274275</c:v>
                </c:pt>
                <c:pt idx="28">
                  <c:v>4.7544426935983664</c:v>
                </c:pt>
                <c:pt idx="29">
                  <c:v>4.8838276454983953</c:v>
                </c:pt>
                <c:pt idx="30">
                  <c:v>5.0109021518287813</c:v>
                </c:pt>
                <c:pt idx="31">
                  <c:v>5.1357074705461239</c:v>
                </c:pt>
                <c:pt idx="32">
                  <c:v>5.2582841228578001</c:v>
                </c:pt>
                <c:pt idx="33">
                  <c:v>5.3786719063781971</c:v>
                </c:pt>
                <c:pt idx="34">
                  <c:v>5.4969099080500143</c:v>
                </c:pt>
                <c:pt idx="35">
                  <c:v>5.6130365168348364</c:v>
                </c:pt>
                <c:pt idx="36">
                  <c:v>5.7270894361770708</c:v>
                </c:pt>
                <c:pt idx="37">
                  <c:v>5.8391056962453378</c:v>
                </c:pt>
                <c:pt idx="38">
                  <c:v>5.9491216659552428</c:v>
                </c:pt>
                <c:pt idx="39">
                  <c:v>6.0571730647774702</c:v>
                </c:pt>
                <c:pt idx="40">
                  <c:v>6.1632949743350158</c:v>
                </c:pt>
                <c:pt idx="41">
                  <c:v>6.2675218497933187</c:v>
                </c:pt>
                <c:pt idx="42">
                  <c:v>6.3698875310470093</c:v>
                </c:pt>
                <c:pt idx="43">
                  <c:v>6.4704252537068845</c:v>
                </c:pt>
                <c:pt idx="44">
                  <c:v>6.5691676598906907</c:v>
                </c:pt>
                <c:pt idx="45">
                  <c:v>6.6661468088212139</c:v>
                </c:pt>
                <c:pt idx="46">
                  <c:v>6.7613941872351209</c:v>
                </c:pt>
                <c:pt idx="47">
                  <c:v>6.8549407196059216</c:v>
                </c:pt>
                <c:pt idx="48">
                  <c:v>6.9468167781843873</c:v>
                </c:pt>
                <c:pt idx="49">
                  <c:v>7.0370521928596661</c:v>
                </c:pt>
                <c:pt idx="50">
                  <c:v>7.1256762608443145</c:v>
                </c:pt>
                <c:pt idx="51">
                  <c:v>7.2127177561863807</c:v>
                </c:pt>
                <c:pt idx="52">
                  <c:v>7.2982049391116233</c:v>
                </c:pt>
                <c:pt idx="53">
                  <c:v>7.3821655651989158</c:v>
                </c:pt>
                <c:pt idx="54">
                  <c:v>7.4646268943917926</c:v>
                </c:pt>
                <c:pt idx="55">
                  <c:v>7.5456156998490815</c:v>
                </c:pt>
                <c:pt idx="56">
                  <c:v>7.6251582766374906</c:v>
                </c:pt>
                <c:pt idx="57">
                  <c:v>7.7032804502689638</c:v>
                </c:pt>
                <c:pt idx="58">
                  <c:v>7.7800075850855892</c:v>
                </c:pt>
                <c:pt idx="59">
                  <c:v>7.8553645924947757</c:v>
                </c:pt>
                <c:pt idx="60">
                  <c:v>7.929375939057369</c:v>
                </c:pt>
                <c:pt idx="61">
                  <c:v>8.0020656544313447</c:v>
                </c:pt>
                <c:pt idx="62">
                  <c:v>8.0734573391736433</c:v>
                </c:pt>
                <c:pt idx="63">
                  <c:v>8.1435741724026851</c:v>
                </c:pt>
                <c:pt idx="64">
                  <c:v>8.2124389193240646</c:v>
                </c:pt>
                <c:pt idx="65">
                  <c:v>8.2800739386218485</c:v>
                </c:pt>
                <c:pt idx="66">
                  <c:v>8.3465011897178876</c:v>
                </c:pt>
                <c:pt idx="67">
                  <c:v>8.4117422399014981</c:v>
                </c:pt>
                <c:pt idx="68">
                  <c:v>8.4758182713318284</c:v>
                </c:pt>
                <c:pt idx="69">
                  <c:v>8.5387500879151883</c:v>
                </c:pt>
                <c:pt idx="70">
                  <c:v>8.6005581220595602</c:v>
                </c:pt>
                <c:pt idx="71">
                  <c:v>8.6612624413084962</c:v>
                </c:pt>
                <c:pt idx="72">
                  <c:v>8.7208827548565591</c:v>
                </c:pt>
                <c:pt idx="73">
                  <c:v>8.7794384199484057</c:v>
                </c:pt>
                <c:pt idx="74">
                  <c:v>8.8369484481636125</c:v>
                </c:pt>
                <c:pt idx="75">
                  <c:v>8.893431511589263</c:v>
                </c:pt>
                <c:pt idx="76">
                  <c:v>8.9489059488823113</c:v>
                </c:pt>
                <c:pt idx="77">
                  <c:v>9.0033897712236985</c:v>
                </c:pt>
                <c:pt idx="78">
                  <c:v>9.056900668166131</c:v>
                </c:pt>
                <c:pt idx="79">
                  <c:v>9.10945601337745</c:v>
                </c:pt>
                <c:pt idx="80">
                  <c:v>9.1610728702814246</c:v>
                </c:pt>
                <c:pt idx="81">
                  <c:v>9.2117679975978284</c:v>
                </c:pt>
                <c:pt idx="82">
                  <c:v>9.2615578547835806</c:v>
                </c:pt>
                <c:pt idx="83">
                  <c:v>9.3104586073767308</c:v>
                </c:pt>
                <c:pt idx="84">
                  <c:v>9.3584861322450035</c:v>
                </c:pt>
                <c:pt idx="85">
                  <c:v>9.4056560227406294</c:v>
                </c:pt>
                <c:pt idx="86">
                  <c:v>9.4519835937631171</c:v>
                </c:pt>
                <c:pt idx="87">
                  <c:v>9.4974838867316329</c:v>
                </c:pt>
                <c:pt idx="88">
                  <c:v>9.5421716744685678</c:v>
                </c:pt>
                <c:pt idx="89">
                  <c:v>9.5860614659959147</c:v>
                </c:pt>
                <c:pt idx="90">
                  <c:v>9.6291675112459867</c:v>
                </c:pt>
                <c:pt idx="91">
                  <c:v>9.6715038056880225</c:v>
                </c:pt>
                <c:pt idx="92">
                  <c:v>9.7130840948721655</c:v>
                </c:pt>
                <c:pt idx="93">
                  <c:v>9.7539218788923066</c:v>
                </c:pt>
                <c:pt idx="94">
                  <c:v>9.7940304167692283</c:v>
                </c:pt>
                <c:pt idx="95">
                  <c:v>9.8334227307554922</c:v>
                </c:pt>
                <c:pt idx="96">
                  <c:v>9.8721116105634295</c:v>
                </c:pt>
                <c:pt idx="97">
                  <c:v>9.9101096175176533</c:v>
                </c:pt>
                <c:pt idx="98">
                  <c:v>9.9474290886334096</c:v>
                </c:pt>
                <c:pt idx="99">
                  <c:v>9.9840821406220996</c:v>
                </c:pt>
                <c:pt idx="100">
                  <c:v>10.020080673825275</c:v>
                </c:pt>
                <c:pt idx="101">
                  <c:v>10.055436376078395</c:v>
                </c:pt>
                <c:pt idx="102">
                  <c:v>10.090160726505566</c:v>
                </c:pt>
                <c:pt idx="103">
                  <c:v>10.124264999246538</c:v>
                </c:pt>
                <c:pt idx="104">
                  <c:v>10.157760267117135</c:v>
                </c:pt>
                <c:pt idx="105">
                  <c:v>10.190657405204329</c:v>
                </c:pt>
                <c:pt idx="106">
                  <c:v>10.222967094397109</c:v>
                </c:pt>
                <c:pt idx="107">
                  <c:v>10.254699824854303</c:v>
                </c:pt>
                <c:pt idx="108">
                  <c:v>10.285865899410476</c:v>
                </c:pt>
                <c:pt idx="109">
                  <c:v>10.316475436921003</c:v>
                </c:pt>
                <c:pt idx="110">
                  <c:v>10.346538375547413</c:v>
                </c:pt>
                <c:pt idx="111">
                  <c:v>10.376064475984068</c:v>
                </c:pt>
                <c:pt idx="112">
                  <c:v>10.405063324627209</c:v>
                </c:pt>
                <c:pt idx="113">
                  <c:v>10.433544336687438</c:v>
                </c:pt>
                <c:pt idx="114">
                  <c:v>10.461516759246591</c:v>
                </c:pt>
                <c:pt idx="115">
                  <c:v>10.488989674260045</c:v>
                </c:pt>
                <c:pt idx="116">
                  <c:v>10.515972001505402</c:v>
                </c:pt>
                <c:pt idx="117">
                  <c:v>10.542472501478519</c:v>
                </c:pt>
                <c:pt idx="118">
                  <c:v>10.568499778237831</c:v>
                </c:pt>
                <c:pt idx="119">
                  <c:v>10.594062282197868</c:v>
                </c:pt>
                <c:pt idx="120">
                  <c:v>10.619168312872906</c:v>
                </c:pt>
                <c:pt idx="121">
                  <c:v>10.643826021571604</c:v>
                </c:pt>
                <c:pt idx="122">
                  <c:v>10.66804341404354</c:v>
                </c:pt>
                <c:pt idx="123">
                  <c:v>10.691828353078476</c:v>
                </c:pt>
                <c:pt idx="124">
                  <c:v>10.715188561059218</c:v>
                </c:pt>
                <c:pt idx="125">
                  <c:v>10.738131622468874</c:v>
                </c:pt>
                <c:pt idx="126">
                  <c:v>10.76066498635336</c:v>
                </c:pt>
                <c:pt idx="127">
                  <c:v>10.782795968739906</c:v>
                </c:pt>
                <c:pt idx="128">
                  <c:v>10.804531755012409</c:v>
                </c:pt>
                <c:pt idx="129">
                  <c:v>10.825879402244329</c:v>
                </c:pt>
                <c:pt idx="130">
                  <c:v>10.846845841489968</c:v>
                </c:pt>
                <c:pt idx="131">
                  <c:v>10.867437880034789</c:v>
                </c:pt>
                <c:pt idx="132">
                  <c:v>10.887662203605595</c:v>
                </c:pt>
                <c:pt idx="133">
                  <c:v>10.907525378541211</c:v>
                </c:pt>
                <c:pt idx="134">
                  <c:v>10.927033853924403</c:v>
                </c:pt>
                <c:pt idx="135">
                  <c:v>10.946193963675752</c:v>
                </c:pt>
                <c:pt idx="136">
                  <c:v>10.965011928610114</c:v>
                </c:pt>
                <c:pt idx="137">
                  <c:v>10.983493858456361</c:v>
                </c:pt>
                <c:pt idx="138">
                  <c:v>11.001645753841069</c:v>
                </c:pt>
                <c:pt idx="139">
                  <c:v>11.019473508236764</c:v>
                </c:pt>
                <c:pt idx="140">
                  <c:v>11.036982909875395</c:v>
                </c:pt>
                <c:pt idx="141">
                  <c:v>11.054179643627618</c:v>
                </c:pt>
                <c:pt idx="142">
                  <c:v>11.071069292848554</c:v>
                </c:pt>
                <c:pt idx="143">
                  <c:v>11.087657341190543</c:v>
                </c:pt>
                <c:pt idx="144">
                  <c:v>11.103949174383571</c:v>
                </c:pt>
                <c:pt idx="145">
                  <c:v>11.119950081983864</c:v>
                </c:pt>
                <c:pt idx="146">
                  <c:v>11.135665259091294</c:v>
                </c:pt>
                <c:pt idx="147">
                  <c:v>11.151099808036092</c:v>
                </c:pt>
                <c:pt idx="148">
                  <c:v>11.166258740035447</c:v>
                </c:pt>
                <c:pt idx="149">
                  <c:v>11.181146976820528</c:v>
                </c:pt>
                <c:pt idx="150">
                  <c:v>11.195769352234448</c:v>
                </c:pt>
                <c:pt idx="151">
                  <c:v>11.21013061380169</c:v>
                </c:pt>
                <c:pt idx="152">
                  <c:v>11.224235424269517</c:v>
                </c:pt>
                <c:pt idx="153">
                  <c:v>11.238088363121848</c:v>
                </c:pt>
                <c:pt idx="154">
                  <c:v>11.251693928066102</c:v>
                </c:pt>
                <c:pt idx="155">
                  <c:v>11.265056536493493</c:v>
                </c:pt>
                <c:pt idx="156">
                  <c:v>11.278180526913252</c:v>
                </c:pt>
                <c:pt idx="157">
                  <c:v>11.29107016036123</c:v>
                </c:pt>
                <c:pt idx="158">
                  <c:v>11.303729621783351</c:v>
                </c:pt>
                <c:pt idx="159">
                  <c:v>11.316163021394363</c:v>
                </c:pt>
                <c:pt idx="160">
                  <c:v>11.32837439601232</c:v>
                </c:pt>
                <c:pt idx="161">
                  <c:v>11.340367710369243</c:v>
                </c:pt>
                <c:pt idx="162">
                  <c:v>11.352146858398363</c:v>
                </c:pt>
                <c:pt idx="163">
                  <c:v>11.363715664498391</c:v>
                </c:pt>
                <c:pt idx="164">
                  <c:v>11.375077884775207</c:v>
                </c:pt>
                <c:pt idx="165">
                  <c:v>11.386237208261363</c:v>
                </c:pt>
                <c:pt idx="166">
                  <c:v>11.397197258113838</c:v>
                </c:pt>
                <c:pt idx="167">
                  <c:v>11.407961592790377</c:v>
                </c:pt>
                <c:pt idx="168">
                  <c:v>11.418533707204833</c:v>
                </c:pt>
                <c:pt idx="169">
                  <c:v>11.428917033861891</c:v>
                </c:pt>
                <c:pt idx="170">
                  <c:v>11.4391149439715</c:v>
                </c:pt>
                <c:pt idx="171">
                  <c:v>11.449130748543437</c:v>
                </c:pt>
                <c:pt idx="172">
                  <c:v>11.458967699462304</c:v>
                </c:pt>
                <c:pt idx="173">
                  <c:v>11.468628990543335</c:v>
                </c:pt>
                <c:pt idx="174">
                  <c:v>11.478117758569345</c:v>
                </c:pt>
                <c:pt idx="175">
                  <c:v>11.487437084309178</c:v>
                </c:pt>
                <c:pt idx="176">
                  <c:v>11.496589993517944</c:v>
                </c:pt>
                <c:pt idx="177">
                  <c:v>11.505579457919408</c:v>
                </c:pt>
                <c:pt idx="178">
                  <c:v>11.514408396170849</c:v>
                </c:pt>
                <c:pt idx="179">
                  <c:v>11.523079674810653</c:v>
                </c:pt>
                <c:pt idx="180">
                  <c:v>11.531596109189033</c:v>
                </c:pt>
                <c:pt idx="181">
                  <c:v>11.539960464382087</c:v>
                </c:pt>
                <c:pt idx="182">
                  <c:v>11.548175456089549</c:v>
                </c:pt>
                <c:pt idx="183">
                  <c:v>11.556243751516522</c:v>
                </c:pt>
                <c:pt idx="184">
                  <c:v>11.56416797023944</c:v>
                </c:pt>
                <c:pt idx="185">
                  <c:v>11.571950685056594</c:v>
                </c:pt>
                <c:pt idx="186">
                  <c:v>11.57959442282344</c:v>
                </c:pt>
                <c:pt idx="187">
                  <c:v>11.587101665273021</c:v>
                </c:pt>
                <c:pt idx="188">
                  <c:v>11.594474849821717</c:v>
                </c:pt>
                <c:pt idx="189">
                  <c:v>11.601716370360615</c:v>
                </c:pt>
                <c:pt idx="190">
                  <c:v>11.608828578032746</c:v>
                </c:pt>
                <c:pt idx="191">
                  <c:v>11.615813781996447</c:v>
                </c:pt>
                <c:pt idx="192">
                  <c:v>11.622674250175082</c:v>
                </c:pt>
                <c:pt idx="193">
                  <c:v>11.629412209993387</c:v>
                </c:pt>
                <c:pt idx="194">
                  <c:v>11.636029849100646</c:v>
                </c:pt>
                <c:pt idx="195">
                  <c:v>11.642529316080992</c:v>
                </c:pt>
                <c:pt idx="196">
                  <c:v>11.648912721150973</c:v>
                </c:pt>
                <c:pt idx="197">
                  <c:v>11.655182136844706</c:v>
                </c:pt>
                <c:pt idx="198">
                  <c:v>11.661339598686764</c:v>
                </c:pt>
                <c:pt idx="199">
                  <c:v>11.667387105853072</c:v>
                </c:pt>
                <c:pt idx="200">
                  <c:v>11.673326621819982</c:v>
                </c:pt>
                <c:pt idx="201">
                  <c:v>11.679160075001768</c:v>
                </c:pt>
                <c:pt idx="202">
                  <c:v>11.684889359376736</c:v>
                </c:pt>
                <c:pt idx="203">
                  <c:v>11.690516335102153</c:v>
                </c:pt>
                <c:pt idx="204">
                  <c:v>11.696042829118186</c:v>
                </c:pt>
                <c:pt idx="205">
                  <c:v>11.701470635741074</c:v>
                </c:pt>
                <c:pt idx="206">
                  <c:v>11.706801517245699</c:v>
                </c:pt>
                <c:pt idx="207">
                  <c:v>11.712037204437738</c:v>
                </c:pt>
                <c:pt idx="208">
                  <c:v>11.717179397215636</c:v>
                </c:pt>
                <c:pt idx="209">
                  <c:v>11.722229765122501</c:v>
                </c:pt>
                <c:pt idx="210">
                  <c:v>11.727189947888169</c:v>
                </c:pt>
                <c:pt idx="211">
                  <c:v>11.732061555961595</c:v>
                </c:pt>
                <c:pt idx="212">
                  <c:v>11.736846171033708</c:v>
                </c:pt>
                <c:pt idx="213">
                  <c:v>11.741545346550964</c:v>
                </c:pt>
                <c:pt idx="214">
                  <c:v>11.746160608219697</c:v>
                </c:pt>
                <c:pt idx="215">
                  <c:v>11.750693454501487</c:v>
                </c:pt>
                <c:pt idx="216">
                  <c:v>11.755145357099677</c:v>
                </c:pt>
                <c:pt idx="217">
                  <c:v>11.759517761437181</c:v>
                </c:pt>
                <c:pt idx="218">
                  <c:v>11.763812087125803</c:v>
                </c:pt>
                <c:pt idx="219">
                  <c:v>11.768029728427129</c:v>
                </c:pt>
                <c:pt idx="220">
                  <c:v>11.772172054705216</c:v>
                </c:pt>
                <c:pt idx="221">
                  <c:v>11.776240410871193</c:v>
                </c:pt>
                <c:pt idx="222">
                  <c:v>11.780236117819921</c:v>
                </c:pt>
                <c:pt idx="223">
                  <c:v>11.784160472858851</c:v>
                </c:pt>
                <c:pt idx="224">
                  <c:v>11.788014750129229</c:v>
                </c:pt>
                <c:pt idx="225">
                  <c:v>11.791800201019779</c:v>
                </c:pt>
                <c:pt idx="226">
                  <c:v>11.795518054572996</c:v>
                </c:pt>
                <c:pt idx="227">
                  <c:v>11.799169517884193</c:v>
                </c:pt>
                <c:pt idx="228">
                  <c:v>11.802755776493404</c:v>
                </c:pt>
                <c:pt idx="229">
                  <c:v>11.806277994770308</c:v>
                </c:pt>
                <c:pt idx="230">
                  <c:v>11.809737316292267</c:v>
                </c:pt>
                <c:pt idx="231">
                  <c:v>11.81313486421562</c:v>
                </c:pt>
                <c:pt idx="232">
                  <c:v>11.816471741640342</c:v>
                </c:pt>
                <c:pt idx="233">
                  <c:v>11.819749031968193</c:v>
                </c:pt>
                <c:pt idx="234">
                  <c:v>11.822967799254474</c:v>
                </c:pt>
                <c:pt idx="235">
                  <c:v>11.826129088553502</c:v>
                </c:pt>
                <c:pt idx="236">
                  <c:v>11.829233926257903</c:v>
                </c:pt>
                <c:pt idx="237">
                  <c:v>11.83228332043187</c:v>
                </c:pt>
                <c:pt idx="238">
                  <c:v>11.835278261138443</c:v>
                </c:pt>
                <c:pt idx="239">
                  <c:v>11.838219720760971</c:v>
                </c:pt>
                <c:pt idx="240">
                  <c:v>11.841108654318813</c:v>
                </c:pt>
                <c:pt idx="241">
                  <c:v>11.843945999777404</c:v>
                </c:pt>
                <c:pt idx="242">
                  <c:v>11.846732678352808</c:v>
                </c:pt>
                <c:pt idx="243">
                  <c:v>11.849469594810794</c:v>
                </c:pt>
                <c:pt idx="244">
                  <c:v>11.852157637760602</c:v>
                </c:pt>
                <c:pt idx="245">
                  <c:v>11.854797679943447</c:v>
                </c:pt>
                <c:pt idx="246">
                  <c:v>11.857390578515885</c:v>
                </c:pt>
                <c:pt idx="247">
                  <c:v>11.859937175328101</c:v>
                </c:pt>
                <c:pt idx="248">
                  <c:v>11.862438297197244</c:v>
                </c:pt>
                <c:pt idx="249">
                  <c:v>11.864894756175865</c:v>
                </c:pt>
                <c:pt idx="250">
                  <c:v>11.867307349815581</c:v>
                </c:pt>
                <c:pt idx="251">
                  <c:v>11.869676861426019</c:v>
                </c:pt>
                <c:pt idx="252">
                  <c:v>11.872004060329125</c:v>
                </c:pt>
                <c:pt idx="253">
                  <c:v>11.874289702108962</c:v>
                </c:pt>
                <c:pt idx="254">
                  <c:v>11.876534528857016</c:v>
                </c:pt>
                <c:pt idx="255">
                  <c:v>11.878739269413142</c:v>
                </c:pt>
                <c:pt idx="256">
                  <c:v>11.880904639602193</c:v>
                </c:pt>
                <c:pt idx="257">
                  <c:v>11.88303134246644</c:v>
                </c:pt>
                <c:pt idx="258">
                  <c:v>11.885120068493825</c:v>
                </c:pt>
                <c:pt idx="259">
                  <c:v>11.887171495842148</c:v>
                </c:pt>
                <c:pt idx="260">
                  <c:v>11.889186290559254</c:v>
                </c:pt>
                <c:pt idx="261">
                  <c:v>11.891165106799265</c:v>
                </c:pt>
                <c:pt idx="262">
                  <c:v>11.893108587034993</c:v>
                </c:pt>
                <c:pt idx="263">
                  <c:v>11.895017362266511</c:v>
                </c:pt>
                <c:pt idx="264">
                  <c:v>11.896892052226036</c:v>
                </c:pt>
                <c:pt idx="265">
                  <c:v>11.898733265579143</c:v>
                </c:pt>
                <c:pt idx="266">
                  <c:v>11.900541600122372</c:v>
                </c:pt>
                <c:pt idx="267">
                  <c:v>11.90231764297733</c:v>
                </c:pt>
                <c:pt idx="268">
                  <c:v>11.904061970781306</c:v>
                </c:pt>
                <c:pt idx="269">
                  <c:v>11.905775149874497</c:v>
                </c:pt>
                <c:pt idx="270">
                  <c:v>11.907457736483881</c:v>
                </c:pt>
                <c:pt idx="271">
                  <c:v>11.90911027690381</c:v>
                </c:pt>
                <c:pt idx="272">
                  <c:v>11.910733307673386</c:v>
                </c:pt>
                <c:pt idx="273">
                  <c:v>11.912327355750648</c:v>
                </c:pt>
                <c:pt idx="274">
                  <c:v>11.913892938683672</c:v>
                </c:pt>
                <c:pt idx="275">
                  <c:v>11.915430564778605</c:v>
                </c:pt>
                <c:pt idx="276">
                  <c:v>11.916940733264701</c:v>
                </c:pt>
                <c:pt idx="277">
                  <c:v>11.918423934456403</c:v>
                </c:pt>
                <c:pt idx="278">
                  <c:v>11.919880649912539</c:v>
                </c:pt>
                <c:pt idx="279">
                  <c:v>11.921311352592673</c:v>
                </c:pt>
                <c:pt idx="280">
                  <c:v>11.92271650701066</c:v>
                </c:pt>
                <c:pt idx="281">
                  <c:v>11.924096569385469</c:v>
                </c:pt>
                <c:pt idx="282">
                  <c:v>11.9254519877893</c:v>
                </c:pt>
                <c:pt idx="283">
                  <c:v>11.926783202293063</c:v>
                </c:pt>
                <c:pt idx="284">
                  <c:v>11.928090645109258</c:v>
                </c:pt>
                <c:pt idx="285">
                  <c:v>11.929374740732307</c:v>
                </c:pt>
                <c:pt idx="286">
                  <c:v>11.930635906076372</c:v>
                </c:pt>
                <c:pt idx="287">
                  <c:v>11.931874550610722</c:v>
                </c:pt>
                <c:pt idx="288">
                  <c:v>11.933091076492673</c:v>
                </c:pt>
                <c:pt idx="289">
                  <c:v>11.93428587869816</c:v>
                </c:pt>
                <c:pt idx="290">
                  <c:v>11.935459345149978</c:v>
                </c:pt>
                <c:pt idx="291">
                  <c:v>11.936611856843729</c:v>
                </c:pt>
                <c:pt idx="292">
                  <c:v>11.93774378797152</c:v>
                </c:pt>
                <c:pt idx="293">
                  <c:v>11.938855506043456</c:v>
                </c:pt>
                <c:pt idx="294">
                  <c:v>11.939947372006966</c:v>
                </c:pt>
                <c:pt idx="295">
                  <c:v>11.941019740363984</c:v>
                </c:pt>
                <c:pt idx="296">
                  <c:v>11.942072959286056</c:v>
                </c:pt>
                <c:pt idx="297">
                  <c:v>11.943107370727377</c:v>
                </c:pt>
                <c:pt idx="298">
                  <c:v>11.944123310535817</c:v>
                </c:pt>
                <c:pt idx="299">
                  <c:v>11.945121108561963</c:v>
                </c:pt>
                <c:pt idx="300">
                  <c:v>11.946101088766213</c:v>
                </c:pt>
                <c:pt idx="301">
                  <c:v>11.94706356932396</c:v>
                </c:pt>
                <c:pt idx="302">
                  <c:v>11.948008862728889</c:v>
                </c:pt>
                <c:pt idx="303">
                  <c:v>11.948937275894446</c:v>
                </c:pt>
                <c:pt idx="304">
                  <c:v>11.949849110253473</c:v>
                </c:pt>
                <c:pt idx="305">
                  <c:v>11.95074466185609</c:v>
                </c:pt>
                <c:pt idx="306">
                  <c:v>11.951624221465803</c:v>
                </c:pt>
                <c:pt idx="307">
                  <c:v>11.952488074653914</c:v>
                </c:pt>
                <c:pt idx="308">
                  <c:v>11.953336501892236</c:v>
                </c:pt>
                <c:pt idx="309">
                  <c:v>11.954169778644159</c:v>
                </c:pt>
                <c:pt idx="310">
                  <c:v>11.954988175454087</c:v>
                </c:pt>
                <c:pt idx="311">
                  <c:v>11.955791958035263</c:v>
                </c:pt>
                <c:pt idx="312">
                  <c:v>11.956581387356064</c:v>
                </c:pt>
                <c:pt idx="313">
                  <c:v>11.957356719724704</c:v>
                </c:pt>
                <c:pt idx="314">
                  <c:v>11.958118206872477</c:v>
                </c:pt>
                <c:pt idx="315">
                  <c:v>11.95886609603547</c:v>
                </c:pt>
                <c:pt idx="316">
                  <c:v>11.959600630034835</c:v>
                </c:pt>
                <c:pt idx="317">
                  <c:v>11.960322047355643</c:v>
                </c:pt>
                <c:pt idx="318">
                  <c:v>11.961030582224293</c:v>
                </c:pt>
                <c:pt idx="319">
                  <c:v>11.961726464684572</c:v>
                </c:pt>
                <c:pt idx="320">
                  <c:v>11.962409920672348</c:v>
                </c:pt>
                <c:pt idx="321">
                  <c:v>11.963081172088913</c:v>
                </c:pt>
                <c:pt idx="322">
                  <c:v>11.96374043687304</c:v>
                </c:pt>
                <c:pt idx="323">
                  <c:v>11.964387929071735</c:v>
                </c:pt>
                <c:pt idx="324">
                  <c:v>11.96502385890974</c:v>
                </c:pt>
                <c:pt idx="325">
                  <c:v>11.96564843285778</c:v>
                </c:pt>
                <c:pt idx="326">
                  <c:v>11.966261853699605</c:v>
                </c:pt>
                <c:pt idx="327">
                  <c:v>11.966864320597827</c:v>
                </c:pt>
                <c:pt idx="328">
                  <c:v>11.96745602915858</c:v>
                </c:pt>
                <c:pt idx="329">
                  <c:v>11.968037171495034</c:v>
                </c:pt>
                <c:pt idx="330">
                  <c:v>11.968607936289764</c:v>
                </c:pt>
                <c:pt idx="331">
                  <c:v>11.96916850885602</c:v>
                </c:pt>
                <c:pt idx="332">
                  <c:v>11.969719071197877</c:v>
                </c:pt>
                <c:pt idx="333">
                  <c:v>11.970259802069343</c:v>
                </c:pt>
                <c:pt idx="334">
                  <c:v>11.970790877032391</c:v>
                </c:pt>
                <c:pt idx="335">
                  <c:v>11.971312468513956</c:v>
                </c:pt>
                <c:pt idx="336">
                  <c:v>11.971824745861921</c:v>
                </c:pt>
                <c:pt idx="337">
                  <c:v>11.972327875400101</c:v>
                </c:pt>
                <c:pt idx="338">
                  <c:v>11.972822020482242</c:v>
                </c:pt>
                <c:pt idx="339">
                  <c:v>11.973307341545059</c:v>
                </c:pt>
                <c:pt idx="340">
                  <c:v>11.973783996160327</c:v>
                </c:pt>
                <c:pt idx="341">
                  <c:v>11.974252139086033</c:v>
                </c:pt>
                <c:pt idx="342">
                  <c:v>11.97471192231664</c:v>
                </c:pt>
                <c:pt idx="343">
                  <c:v>11.975163495132415</c:v>
                </c:pt>
                <c:pt idx="344">
                  <c:v>11.975607004147907</c:v>
                </c:pt>
                <c:pt idx="345">
                  <c:v>11.976042593359551</c:v>
                </c:pt>
                <c:pt idx="346">
                  <c:v>11.976470404192417</c:v>
                </c:pt>
                <c:pt idx="347">
                  <c:v>11.976890575546124</c:v>
                </c:pt>
                <c:pt idx="348">
                  <c:v>11.977303243839943</c:v>
                </c:pt>
                <c:pt idx="349">
                  <c:v>11.977708543057087</c:v>
                </c:pt>
                <c:pt idx="350">
                  <c:v>11.978106604788211</c:v>
                </c:pt>
                <c:pt idx="351">
                  <c:v>11.978497558274135</c:v>
                </c:pt>
                <c:pt idx="352">
                  <c:v>11.978881530447813</c:v>
                </c:pt>
                <c:pt idx="353">
                  <c:v>11.979258645975529</c:v>
                </c:pt>
                <c:pt idx="354">
                  <c:v>11.979629027297396</c:v>
                </c:pt>
                <c:pt idx="355">
                  <c:v>11.979992794667085</c:v>
                </c:pt>
                <c:pt idx="356">
                  <c:v>11.980350066190889</c:v>
                </c:pt>
                <c:pt idx="357">
                  <c:v>11.98070095786605</c:v>
                </c:pt>
                <c:pt idx="358">
                  <c:v>11.981045583618442</c:v>
                </c:pt>
                <c:pt idx="359">
                  <c:v>11.981384055339541</c:v>
                </c:pt>
                <c:pt idx="360">
                  <c:v>11.981716482922764</c:v>
                </c:pt>
                <c:pt idx="361">
                  <c:v>11.982042974299143</c:v>
                </c:pt>
                <c:pt idx="362">
                  <c:v>11.982363635472371</c:v>
                </c:pt>
                <c:pt idx="363">
                  <c:v>11.982678570553222</c:v>
                </c:pt>
                <c:pt idx="364">
                  <c:v>11.982987881793344</c:v>
                </c:pt>
                <c:pt idx="365">
                  <c:v>11.983291669618463</c:v>
                </c:pt>
                <c:pt idx="366">
                  <c:v>11.98359003266099</c:v>
                </c:pt>
                <c:pt idx="367">
                  <c:v>11.983883067792044</c:v>
                </c:pt>
                <c:pt idx="368">
                  <c:v>11.984170870152902</c:v>
                </c:pt>
                <c:pt idx="369">
                  <c:v>11.984453533185885</c:v>
                </c:pt>
                <c:pt idx="370">
                  <c:v>11.984731148664709</c:v>
                </c:pt>
                <c:pt idx="371">
                  <c:v>11.985003806724269</c:v>
                </c:pt>
                <c:pt idx="372">
                  <c:v>11.985271595889905</c:v>
                </c:pt>
                <c:pt idx="373">
                  <c:v>11.985534603106158</c:v>
                </c:pt>
                <c:pt idx="374">
                  <c:v>11.985792913764977</c:v>
                </c:pt>
                <c:pt idx="375">
                  <c:v>11.986046611733459</c:v>
                </c:pt>
                <c:pt idx="376">
                  <c:v>11.986295779381075</c:v>
                </c:pt>
                <c:pt idx="377">
                  <c:v>11.986540497606414</c:v>
                </c:pt>
                <c:pt idx="378">
                  <c:v>11.986780845863443</c:v>
                </c:pt>
                <c:pt idx="379">
                  <c:v>11.987016902187309</c:v>
                </c:pt>
                <c:pt idx="380">
                  <c:v>11.987248743219679</c:v>
                </c:pt>
                <c:pt idx="381">
                  <c:v>11.987476444233614</c:v>
                </c:pt>
                <c:pt idx="382">
                  <c:v>11.987700079158014</c:v>
                </c:pt>
                <c:pt idx="383">
                  <c:v>11.987919720601621</c:v>
                </c:pt>
                <c:pt idx="384">
                  <c:v>11.988135439876592</c:v>
                </c:pt>
                <c:pt idx="385">
                  <c:v>11.988347307021652</c:v>
                </c:pt>
                <c:pt idx="386">
                  <c:v>11.988555390824837</c:v>
                </c:pt>
                <c:pt idx="387">
                  <c:v>11.988759758845823</c:v>
                </c:pt>
                <c:pt idx="388">
                  <c:v>11.988960477437862</c:v>
                </c:pt>
                <c:pt idx="389">
                  <c:v>11.989157611769327</c:v>
                </c:pt>
                <c:pt idx="390">
                  <c:v>11.989351225844876</c:v>
                </c:pt>
                <c:pt idx="391">
                  <c:v>11.989541382526218</c:v>
                </c:pt>
                <c:pt idx="392">
                  <c:v>11.989728143552536</c:v>
                </c:pt>
                <c:pt idx="393">
                  <c:v>11.989911569560526</c:v>
                </c:pt>
                <c:pt idx="394">
                  <c:v>11.990091720104088</c:v>
                </c:pt>
                <c:pt idx="395">
                  <c:v>11.990268653673658</c:v>
                </c:pt>
                <c:pt idx="396">
                  <c:v>11.9904424277152</c:v>
                </c:pt>
                <c:pt idx="397">
                  <c:v>11.990613098648858</c:v>
                </c:pt>
                <c:pt idx="398">
                  <c:v>11.990780721887269</c:v>
                </c:pt>
                <c:pt idx="399">
                  <c:v>11.990945351853568</c:v>
                </c:pt>
                <c:pt idx="403">
                  <c:v>11.99110704199904</c:v>
                </c:pt>
                <c:pt idx="404">
                  <c:v>11.776980130534771</c:v>
                </c:pt>
                <c:pt idx="405">
                  <c:v>11.56667691391808</c:v>
                </c:pt>
                <c:pt idx="406">
                  <c:v>11.360129111883829</c:v>
                </c:pt>
                <c:pt idx="407">
                  <c:v>11.157269663457331</c:v>
                </c:pt>
                <c:pt idx="408">
                  <c:v>10.958032705181308</c:v>
                </c:pt>
                <c:pt idx="409">
                  <c:v>10.762353549731642</c:v>
                </c:pt>
                <c:pt idx="410">
                  <c:v>10.570168664915006</c:v>
                </c:pt>
                <c:pt idx="411">
                  <c:v>10.381415653041524</c:v>
                </c:pt>
                <c:pt idx="412">
                  <c:v>10.196033230665781</c:v>
                </c:pt>
                <c:pt idx="413">
                  <c:v>10.013961208689608</c:v>
                </c:pt>
                <c:pt idx="414">
                  <c:v>9.8351404728201501</c:v>
                </c:pt>
                <c:pt idx="415">
                  <c:v>9.6595129643769333</c:v>
                </c:pt>
                <c:pt idx="416">
                  <c:v>9.4870216614416307</c:v>
                </c:pt>
                <c:pt idx="417">
                  <c:v>9.317610560344459</c:v>
                </c:pt>
                <c:pt idx="418">
                  <c:v>9.1512246574811638</c:v>
                </c:pt>
                <c:pt idx="419">
                  <c:v>8.9878099314547146</c:v>
                </c:pt>
                <c:pt idx="420">
                  <c:v>8.8273133255358811</c:v>
                </c:pt>
                <c:pt idx="421">
                  <c:v>8.6696827304370263</c:v>
                </c:pt>
                <c:pt idx="422">
                  <c:v>8.5148669673935089</c:v>
                </c:pt>
                <c:pt idx="423">
                  <c:v>8.3628157715471954</c:v>
                </c:pt>
                <c:pt idx="424">
                  <c:v>8.2134797756267091</c:v>
                </c:pt>
                <c:pt idx="425">
                  <c:v>8.0668104939190908</c:v>
                </c:pt>
                <c:pt idx="426">
                  <c:v>7.9227603065276773</c:v>
                </c:pt>
                <c:pt idx="427">
                  <c:v>7.7812824439111115</c:v>
                </c:pt>
                <c:pt idx="428">
                  <c:v>7.6423309716984127</c:v>
                </c:pt>
                <c:pt idx="429">
                  <c:v>7.5058607757752265</c:v>
                </c:pt>
                <c:pt idx="430">
                  <c:v>7.371827547636383</c:v>
                </c:pt>
                <c:pt idx="431">
                  <c:v>7.240187770000019</c:v>
                </c:pt>
                <c:pt idx="432">
                  <c:v>7.1108987026785897</c:v>
                </c:pt>
                <c:pt idx="433">
                  <c:v>6.9839183687021862</c:v>
                </c:pt>
                <c:pt idx="434">
                  <c:v>6.8592055406896479</c:v>
                </c:pt>
                <c:pt idx="435">
                  <c:v>6.736719727463047</c:v>
                </c:pt>
                <c:pt idx="436">
                  <c:v>6.616421160901206</c:v>
                </c:pt>
                <c:pt idx="437">
                  <c:v>6.4982707830279702</c:v>
                </c:pt>
                <c:pt idx="438">
                  <c:v>6.3822302333310414</c:v>
                </c:pt>
                <c:pt idx="439">
                  <c:v>6.2682618363072731</c:v>
                </c:pt>
                <c:pt idx="440">
                  <c:v>6.1563285892303581</c:v>
                </c:pt>
                <c:pt idx="441">
                  <c:v>6.0463941501369582</c:v>
                </c:pt>
                <c:pt idx="442">
                  <c:v>5.9384228260273701</c:v>
                </c:pt>
                <c:pt idx="443">
                  <c:v>5.8323795612768814</c:v>
                </c:pt>
                <c:pt idx="444">
                  <c:v>5.7282299262540795</c:v>
                </c:pt>
                <c:pt idx="445">
                  <c:v>5.6259401061423997</c:v>
                </c:pt>
                <c:pt idx="446">
                  <c:v>5.5254768899612854</c:v>
                </c:pt>
                <c:pt idx="447">
                  <c:v>5.426807659783405</c:v>
                </c:pt>
                <c:pt idx="448">
                  <c:v>5.3299003801444158</c:v>
                </c:pt>
                <c:pt idx="449">
                  <c:v>5.2347235876418372</c:v>
                </c:pt>
                <c:pt idx="450">
                  <c:v>5.1412463807196618</c:v>
                </c:pt>
                <c:pt idx="451">
                  <c:v>5.0494384096353819</c:v>
                </c:pt>
                <c:pt idx="452">
                  <c:v>4.9592698666061787</c:v>
                </c:pt>
                <c:pt idx="453">
                  <c:v>4.8707114761310679</c:v>
                </c:pt>
                <c:pt idx="454">
                  <c:v>4.783734485485871</c:v>
                </c:pt>
                <c:pt idx="455">
                  <c:v>4.6983106553879086</c:v>
                </c:pt>
                <c:pt idx="456">
                  <c:v>4.6144122508274101</c:v>
                </c:pt>
                <c:pt idx="457">
                  <c:v>4.5320120320626351</c:v>
                </c:pt>
                <c:pt idx="458">
                  <c:v>4.4510832457758021</c:v>
                </c:pt>
                <c:pt idx="459">
                  <c:v>4.3715996163869484</c:v>
                </c:pt>
                <c:pt idx="460">
                  <c:v>4.2935353375228962</c:v>
                </c:pt>
                <c:pt idx="461">
                  <c:v>4.2168650636385587</c:v>
                </c:pt>
                <c:pt idx="462">
                  <c:v>4.1415639017878698</c:v>
                </c:pt>
                <c:pt idx="463">
                  <c:v>4.0676074035416585</c:v>
                </c:pt>
                <c:pt idx="464">
                  <c:v>3.9949715570498427</c:v>
                </c:pt>
                <c:pt idx="465">
                  <c:v>3.9236327792453816</c:v>
                </c:pt>
                <c:pt idx="466">
                  <c:v>3.8535679081874283</c:v>
                </c:pt>
                <c:pt idx="467">
                  <c:v>3.7847541955412241</c:v>
                </c:pt>
                <c:pt idx="468">
                  <c:v>3.7171692991922738</c:v>
                </c:pt>
                <c:pt idx="469">
                  <c:v>3.6507912759924119</c:v>
                </c:pt>
                <c:pt idx="470">
                  <c:v>3.5855985746354051</c:v>
                </c:pt>
                <c:pt idx="471">
                  <c:v>3.5215700286597729</c:v>
                </c:pt>
                <c:pt idx="472">
                  <c:v>3.4586848495765623</c:v>
                </c:pt>
                <c:pt idx="473">
                  <c:v>3.3969226201198381</c:v>
                </c:pt>
                <c:pt idx="474">
                  <c:v>3.3362632876176983</c:v>
                </c:pt>
                <c:pt idx="475">
                  <c:v>3.2766871574816676</c:v>
                </c:pt>
                <c:pt idx="476">
                  <c:v>3.2181748868123519</c:v>
                </c:pt>
                <c:pt idx="477">
                  <c:v>3.1607074781192748</c:v>
                </c:pt>
                <c:pt idx="478">
                  <c:v>3.104266273152859</c:v>
                </c:pt>
                <c:pt idx="479">
                  <c:v>3.0488329468465576</c:v>
                </c:pt>
                <c:pt idx="480">
                  <c:v>2.9943895013671549</c:v>
                </c:pt>
                <c:pt idx="481">
                  <c:v>2.9409182602713129</c:v>
                </c:pt>
                <c:pt idx="482">
                  <c:v>2.888401862766468</c:v>
                </c:pt>
                <c:pt idx="483">
                  <c:v>2.8368232580742094</c:v>
                </c:pt>
                <c:pt idx="484">
                  <c:v>2.7861656998943127</c:v>
                </c:pt>
                <c:pt idx="485">
                  <c:v>2.7364127409676287</c:v>
                </c:pt>
                <c:pt idx="486">
                  <c:v>2.6875482277360634</c:v>
                </c:pt>
                <c:pt idx="487">
                  <c:v>2.6395562950979197</c:v>
                </c:pt>
                <c:pt idx="488">
                  <c:v>2.5924213612568852</c:v>
                </c:pt>
                <c:pt idx="489">
                  <c:v>2.5461281226630121</c:v>
                </c:pt>
                <c:pt idx="490">
                  <c:v>2.5006615490440298</c:v>
                </c:pt>
                <c:pt idx="491">
                  <c:v>2.4560068785253861</c:v>
                </c:pt>
                <c:pt idx="492">
                  <c:v>2.4121496128374327</c:v>
                </c:pt>
                <c:pt idx="493">
                  <c:v>2.3690755126081928</c:v>
                </c:pt>
                <c:pt idx="494">
                  <c:v>2.3267705927401896</c:v>
                </c:pt>
                <c:pt idx="495">
                  <c:v>2.285221117869829</c:v>
                </c:pt>
                <c:pt idx="496">
                  <c:v>2.2444135979078674</c:v>
                </c:pt>
                <c:pt idx="497">
                  <c:v>2.2043347836595126</c:v>
                </c:pt>
                <c:pt idx="498">
                  <c:v>2.1649716625227358</c:v>
                </c:pt>
                <c:pt idx="499">
                  <c:v>2.1263114542634014</c:v>
                </c:pt>
                <c:pt idx="500">
                  <c:v>2.0883416068658405</c:v>
                </c:pt>
                <c:pt idx="501">
                  <c:v>2.0510497924575222</c:v>
                </c:pt>
                <c:pt idx="502">
                  <c:v>2.0144239033064948</c:v>
                </c:pt>
                <c:pt idx="503">
                  <c:v>1.9784520478903074</c:v>
                </c:pt>
                <c:pt idx="504">
                  <c:v>1.9431225470351234</c:v>
                </c:pt>
                <c:pt idx="505">
                  <c:v>1.9084239301237818</c:v>
                </c:pt>
                <c:pt idx="506">
                  <c:v>1.8743449313715714</c:v>
                </c:pt>
                <c:pt idx="507">
                  <c:v>1.8408744861685078</c:v>
                </c:pt>
                <c:pt idx="508">
                  <c:v>1.8080017274869273</c:v>
                </c:pt>
                <c:pt idx="509">
                  <c:v>1.775715982353232</c:v>
                </c:pt>
                <c:pt idx="510">
                  <c:v>1.7440067683826388</c:v>
                </c:pt>
                <c:pt idx="511">
                  <c:v>1.7128637903758057</c:v>
                </c:pt>
                <c:pt idx="512">
                  <c:v>1.6822769369762378</c:v>
                </c:pt>
                <c:pt idx="513">
                  <c:v>1.6522362773873764</c:v>
                </c:pt>
                <c:pt idx="514">
                  <c:v>1.622732058148316</c:v>
                </c:pt>
                <c:pt idx="515">
                  <c:v>1.5937546999670962</c:v>
                </c:pt>
                <c:pt idx="516">
                  <c:v>1.5652947946105409</c:v>
                </c:pt>
                <c:pt idx="517">
                  <c:v>1.5373431018496384</c:v>
                </c:pt>
                <c:pt idx="518">
                  <c:v>1.5098905464594663</c:v>
                </c:pt>
                <c:pt idx="519">
                  <c:v>1.4829282152726901</c:v>
                </c:pt>
                <c:pt idx="520">
                  <c:v>1.4564473542856777</c:v>
                </c:pt>
                <c:pt idx="521">
                  <c:v>1.4304393658162908</c:v>
                </c:pt>
                <c:pt idx="522">
                  <c:v>1.4048958057124283</c:v>
                </c:pt>
                <c:pt idx="523">
                  <c:v>1.3798083806104207</c:v>
                </c:pt>
                <c:pt idx="524">
                  <c:v>1.3551689452423776</c:v>
                </c:pt>
                <c:pt idx="525">
                  <c:v>1.3309694997916208</c:v>
                </c:pt>
                <c:pt idx="526">
                  <c:v>1.3072021872953419</c:v>
                </c:pt>
                <c:pt idx="527">
                  <c:v>1.2838592910936395</c:v>
                </c:pt>
                <c:pt idx="528">
                  <c:v>1.26093323232411</c:v>
                </c:pt>
                <c:pt idx="529">
                  <c:v>1.2384165674611796</c:v>
                </c:pt>
                <c:pt idx="530">
                  <c:v>1.2163019858993729</c:v>
                </c:pt>
                <c:pt idx="531">
                  <c:v>1.1945823075797413</c:v>
                </c:pt>
                <c:pt idx="532">
                  <c:v>1.1732504806586743</c:v>
                </c:pt>
                <c:pt idx="533">
                  <c:v>1.1522995792183408</c:v>
                </c:pt>
                <c:pt idx="534">
                  <c:v>1.1317228010180134</c:v>
                </c:pt>
                <c:pt idx="535">
                  <c:v>1.1115134652855487</c:v>
                </c:pt>
                <c:pt idx="536">
                  <c:v>1.0916650105483068</c:v>
                </c:pt>
                <c:pt idx="537">
                  <c:v>1.0721709925028011</c:v>
                </c:pt>
                <c:pt idx="538">
                  <c:v>1.0530250819223939</c:v>
                </c:pt>
                <c:pt idx="539">
                  <c:v>1.0342210626023511</c:v>
                </c:pt>
                <c:pt idx="540">
                  <c:v>1.0157528293415949</c:v>
                </c:pt>
                <c:pt idx="541">
                  <c:v>0.99761438596049501</c:v>
                </c:pt>
                <c:pt idx="542">
                  <c:v>0.97979984335405779</c:v>
                </c:pt>
                <c:pt idx="543">
                  <c:v>0.96230341757987814</c:v>
                </c:pt>
                <c:pt idx="544">
                  <c:v>0.94511942798023751</c:v>
                </c:pt>
                <c:pt idx="545">
                  <c:v>0.92824229533773317</c:v>
                </c:pt>
                <c:pt idx="546">
                  <c:v>0.91166654006384518</c:v>
                </c:pt>
                <c:pt idx="547">
                  <c:v>0.89538678041984798</c:v>
                </c:pt>
                <c:pt idx="548">
                  <c:v>0.87939773076949346</c:v>
                </c:pt>
                <c:pt idx="549">
                  <c:v>0.86369419986289531</c:v>
                </c:pt>
                <c:pt idx="550">
                  <c:v>0.84827108915105787</c:v>
                </c:pt>
                <c:pt idx="551">
                  <c:v>0.83312339113050327</c:v>
                </c:pt>
                <c:pt idx="552">
                  <c:v>0.8182461877174585</c:v>
                </c:pt>
                <c:pt idx="553">
                  <c:v>0.80363464865107537</c:v>
                </c:pt>
                <c:pt idx="554">
                  <c:v>0.78928402992516322</c:v>
                </c:pt>
                <c:pt idx="555">
                  <c:v>0.77518967224792823</c:v>
                </c:pt>
                <c:pt idx="556">
                  <c:v>0.76134699952921525</c:v>
                </c:pt>
                <c:pt idx="557">
                  <c:v>0.74775151739476498</c:v>
                </c:pt>
                <c:pt idx="558">
                  <c:v>0.73439881172700128</c:v>
                </c:pt>
                <c:pt idx="559">
                  <c:v>0.72128454723187618</c:v>
                </c:pt>
                <c:pt idx="560">
                  <c:v>0.70840446603130702</c:v>
                </c:pt>
                <c:pt idx="561">
                  <c:v>0.69575438628074793</c:v>
                </c:pt>
                <c:pt idx="562">
                  <c:v>0.68333020081144891</c:v>
                </c:pt>
                <c:pt idx="563">
                  <c:v>0.67112787579695876</c:v>
                </c:pt>
                <c:pt idx="564">
                  <c:v>0.65914344944344172</c:v>
                </c:pt>
                <c:pt idx="565">
                  <c:v>0.64737303070338026</c:v>
                </c:pt>
                <c:pt idx="566">
                  <c:v>0.63581279801224855</c:v>
                </c:pt>
                <c:pt idx="567">
                  <c:v>0.62445899804774407</c:v>
                </c:pt>
                <c:pt idx="568">
                  <c:v>0.61330794451117732</c:v>
                </c:pt>
                <c:pt idx="569">
                  <c:v>0.60235601693062046</c:v>
                </c:pt>
                <c:pt idx="570">
                  <c:v>0.59159965948543081</c:v>
                </c:pt>
                <c:pt idx="571">
                  <c:v>0.58103537985176235</c:v>
                </c:pt>
                <c:pt idx="572">
                  <c:v>0.57065974806869513</c:v>
                </c:pt>
                <c:pt idx="573">
                  <c:v>0.56046939542461127</c:v>
                </c:pt>
                <c:pt idx="574">
                  <c:v>0.55046101336345754</c:v>
                </c:pt>
                <c:pt idx="575">
                  <c:v>0.54063135241053861</c:v>
                </c:pt>
                <c:pt idx="576">
                  <c:v>0.53097722111749335</c:v>
                </c:pt>
                <c:pt idx="577">
                  <c:v>0.52149548502610954</c:v>
                </c:pt>
                <c:pt idx="578">
                  <c:v>0.51218306565064331</c:v>
                </c:pt>
                <c:pt idx="579">
                  <c:v>0.5030369394783103</c:v>
                </c:pt>
                <c:pt idx="580">
                  <c:v>0.49405413698762629</c:v>
                </c:pt>
                <c:pt idx="581">
                  <c:v>0.4852317416842758</c:v>
                </c:pt>
                <c:pt idx="582">
                  <c:v>0.47656688915419948</c:v>
                </c:pt>
                <c:pt idx="583">
                  <c:v>0.46805676613358876</c:v>
                </c:pt>
                <c:pt idx="584">
                  <c:v>0.45969860959548897</c:v>
                </c:pt>
                <c:pt idx="585">
                  <c:v>0.45148970585271236</c:v>
                </c:pt>
                <c:pt idx="586">
                  <c:v>0.44342738967677109</c:v>
                </c:pt>
                <c:pt idx="587">
                  <c:v>0.43550904343254304</c:v>
                </c:pt>
                <c:pt idx="588">
                  <c:v>0.42773209622839048</c:v>
                </c:pt>
                <c:pt idx="589">
                  <c:v>0.42009402308145494</c:v>
                </c:pt>
                <c:pt idx="590">
                  <c:v>0.41259234409785756</c:v>
                </c:pt>
                <c:pt idx="591">
                  <c:v>0.40522462366753864</c:v>
                </c:pt>
                <c:pt idx="592">
                  <c:v>0.39798846967347545</c:v>
                </c:pt>
                <c:pt idx="593">
                  <c:v>0.39088153271502052</c:v>
                </c:pt>
                <c:pt idx="594">
                  <c:v>0.38390150534510942</c:v>
                </c:pt>
                <c:pt idx="595">
                  <c:v>0.37704612132108956</c:v>
                </c:pt>
                <c:pt idx="596">
                  <c:v>0.3703131548689273</c:v>
                </c:pt>
                <c:pt idx="597">
                  <c:v>0.36370041996055358</c:v>
                </c:pt>
                <c:pt idx="598">
                  <c:v>0.3572057696041151</c:v>
                </c:pt>
                <c:pt idx="599">
                  <c:v>0.35082709514689875</c:v>
                </c:pt>
                <c:pt idx="600">
                  <c:v>0.34456232559070415</c:v>
                </c:pt>
                <c:pt idx="601">
                  <c:v>0.33840942691944159</c:v>
                </c:pt>
                <c:pt idx="602">
                  <c:v>0.3323664014387373</c:v>
                </c:pt>
                <c:pt idx="603">
                  <c:v>0.32643128712733127</c:v>
                </c:pt>
                <c:pt idx="604">
                  <c:v>0.32060215700005751</c:v>
                </c:pt>
                <c:pt idx="605">
                  <c:v>0.31487711848219935</c:v>
                </c:pt>
                <c:pt idx="606">
                  <c:v>0.30925431279501719</c:v>
                </c:pt>
                <c:pt idx="607">
                  <c:v>0.30373191435224911</c:v>
                </c:pt>
                <c:pt idx="608">
                  <c:v>0.2983081301673875</c:v>
                </c:pt>
                <c:pt idx="609">
                  <c:v>0.29298119927154131</c:v>
                </c:pt>
                <c:pt idx="610">
                  <c:v>0.28774939214169232</c:v>
                </c:pt>
                <c:pt idx="611">
                  <c:v>0.28261101013916212</c:v>
                </c:pt>
                <c:pt idx="612">
                  <c:v>0.27756438495810565</c:v>
                </c:pt>
                <c:pt idx="613">
                  <c:v>0.27260787808385373</c:v>
                </c:pt>
                <c:pt idx="614">
                  <c:v>0.26773988026092782</c:v>
                </c:pt>
                <c:pt idx="615">
                  <c:v>0.26295881097055407</c:v>
                </c:pt>
                <c:pt idx="616">
                  <c:v>0.2582631179175085</c:v>
                </c:pt>
                <c:pt idx="617">
                  <c:v>0.2536512765261244</c:v>
                </c:pt>
                <c:pt idx="618">
                  <c:v>0.24912178944530072</c:v>
                </c:pt>
                <c:pt idx="619">
                  <c:v>0.24467318606234895</c:v>
                </c:pt>
                <c:pt idx="620">
                  <c:v>0.24030402202552129</c:v>
                </c:pt>
                <c:pt idx="621">
                  <c:v>0.23601287877506555</c:v>
                </c:pt>
                <c:pt idx="622">
                  <c:v>0.23179836308265367</c:v>
                </c:pt>
                <c:pt idx="623">
                  <c:v>0.22765910659903485</c:v>
                </c:pt>
                <c:pt idx="624">
                  <c:v>0.22359376540976639</c:v>
                </c:pt>
                <c:pt idx="625">
                  <c:v>0.21960101959887771</c:v>
                </c:pt>
                <c:pt idx="626">
                  <c:v>0.21567957282032632</c:v>
                </c:pt>
                <c:pt idx="627">
                  <c:v>0.21182815187710621</c:v>
                </c:pt>
                <c:pt idx="628">
                  <c:v>0.20804550630787219</c:v>
                </c:pt>
                <c:pt idx="629">
                  <c:v>0.2043304079809459</c:v>
                </c:pt>
                <c:pt idx="630">
                  <c:v>0.20068165069557187</c:v>
                </c:pt>
                <c:pt idx="631">
                  <c:v>0.19709804979029377</c:v>
                </c:pt>
                <c:pt idx="632">
                  <c:v>0.19357844175832425</c:v>
                </c:pt>
                <c:pt idx="633">
                  <c:v>0.19012168386978276</c:v>
                </c:pt>
                <c:pt idx="634">
                  <c:v>0.18672665380067949</c:v>
                </c:pt>
                <c:pt idx="635">
                  <c:v>0.18339224926852449</c:v>
                </c:pt>
                <c:pt idx="636">
                  <c:v>0.18011738767444369</c:v>
                </c:pt>
                <c:pt idx="637">
                  <c:v>0.17690100575168577</c:v>
                </c:pt>
                <c:pt idx="638">
                  <c:v>0.17374205922040567</c:v>
                </c:pt>
                <c:pt idx="639">
                  <c:v>0.17063952244861275</c:v>
                </c:pt>
                <c:pt idx="640">
                  <c:v>0.16759238811917321</c:v>
                </c:pt>
                <c:pt idx="641">
                  <c:v>0.1645996669027594</c:v>
                </c:pt>
                <c:pt idx="642">
                  <c:v>0.16166038713663872</c:v>
                </c:pt>
                <c:pt idx="643">
                  <c:v>0.15877359450919873</c:v>
                </c:pt>
                <c:pt idx="644">
                  <c:v>0.1559383517501059</c:v>
                </c:pt>
                <c:pt idx="645">
                  <c:v>0.15315373832599685</c:v>
                </c:pt>
                <c:pt idx="646">
                  <c:v>0.15041885014160405</c:v>
                </c:pt>
                <c:pt idx="647">
                  <c:v>0.14773279924621827</c:v>
                </c:pt>
                <c:pt idx="648">
                  <c:v>0.14509471354539294</c:v>
                </c:pt>
                <c:pt idx="649">
                  <c:v>0.14250373651779666</c:v>
                </c:pt>
                <c:pt idx="650">
                  <c:v>0.1399590269371217</c:v>
                </c:pt>
                <c:pt idx="651">
                  <c:v>0.13745975859895884</c:v>
                </c:pt>
                <c:pt idx="652">
                  <c:v>0.13500512005254883</c:v>
                </c:pt>
                <c:pt idx="653">
                  <c:v>0.13259431433732477</c:v>
                </c:pt>
                <c:pt idx="654">
                  <c:v>0.13022655872415825</c:v>
                </c:pt>
                <c:pt idx="655">
                  <c:v>0.12790108446122683</c:v>
                </c:pt>
                <c:pt idx="656">
                  <c:v>0.12561713652441922</c:v>
                </c:pt>
                <c:pt idx="657">
                  <c:v>0.12337397337219745</c:v>
                </c:pt>
                <c:pt idx="658">
                  <c:v>0.12117086670483679</c:v>
                </c:pt>
                <c:pt idx="659">
                  <c:v>0.11900710122796469</c:v>
                </c:pt>
                <c:pt idx="660">
                  <c:v>0.11688197442032247</c:v>
                </c:pt>
                <c:pt idx="661">
                  <c:v>0.11479479630567387</c:v>
                </c:pt>
                <c:pt idx="662">
                  <c:v>0.11274488922878682</c:v>
                </c:pt>
                <c:pt idx="663">
                  <c:v>0.11073158763541563</c:v>
                </c:pt>
                <c:pt idx="664">
                  <c:v>0.10875423785621179</c:v>
                </c:pt>
                <c:pt idx="665">
                  <c:v>0.10681219789449371</c:v>
                </c:pt>
                <c:pt idx="666">
                  <c:v>0.10490483721780632</c:v>
                </c:pt>
                <c:pt idx="667">
                  <c:v>0.10303153655320263</c:v>
                </c:pt>
                <c:pt idx="668">
                  <c:v>0.10119168768618116</c:v>
                </c:pt>
                <c:pt idx="669">
                  <c:v>9.9384693263213628E-2</c:v>
                </c:pt>
                <c:pt idx="670">
                  <c:v>9.7609966597799108E-2</c:v>
                </c:pt>
                <c:pt idx="671">
                  <c:v>9.5866931479981266E-2</c:v>
                </c:pt>
                <c:pt idx="672">
                  <c:v>9.4155021989267312E-2</c:v>
                </c:pt>
                <c:pt idx="673">
                  <c:v>9.2473682310887539E-2</c:v>
                </c:pt>
                <c:pt idx="674">
                  <c:v>9.0822366555335973E-2</c:v>
                </c:pt>
                <c:pt idx="675">
                  <c:v>8.920053858113354E-2</c:v>
                </c:pt>
                <c:pt idx="676">
                  <c:v>8.7607671820756156E-2</c:v>
                </c:pt>
                <c:pt idx="677">
                  <c:v>8.6043249109671233E-2</c:v>
                </c:pt>
                <c:pt idx="678">
                  <c:v>8.4506762518427106E-2</c:v>
                </c:pt>
                <c:pt idx="679">
                  <c:v>8.2997713187740907E-2</c:v>
                </c:pt>
                <c:pt idx="680">
                  <c:v>8.1515611166531249E-2</c:v>
                </c:pt>
                <c:pt idx="681">
                  <c:v>8.0059975252843196E-2</c:v>
                </c:pt>
                <c:pt idx="682">
                  <c:v>7.8630332837613837E-2</c:v>
                </c:pt>
                <c:pt idx="683">
                  <c:v>7.7226219751227884E-2</c:v>
                </c:pt>
                <c:pt idx="684">
                  <c:v>7.5847180112813092E-2</c:v>
                </c:pt>
              </c:numCache>
            </c:numRef>
          </c:yVal>
          <c:smooth val="1"/>
        </c:ser>
        <c:axId val="113089920"/>
        <c:axId val="133449216"/>
      </c:scatterChart>
      <c:valAx>
        <c:axId val="1130899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5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t (s)</a:t>
                </a:r>
              </a:p>
            </c:rich>
          </c:tx>
          <c:layout>
            <c:manualLayout>
              <c:xMode val="edge"/>
              <c:yMode val="edge"/>
              <c:x val="0.8476027397260274"/>
              <c:y val="0.8699783678209215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33449216"/>
        <c:crosses val="autoZero"/>
        <c:crossBetween val="midCat"/>
      </c:valAx>
      <c:valAx>
        <c:axId val="1334492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V    (volt)</a:t>
                </a:r>
              </a:p>
            </c:rich>
          </c:tx>
          <c:layout>
            <c:manualLayout>
              <c:xMode val="edge"/>
              <c:yMode val="edge"/>
              <c:x val="4.3378995433789952E-2"/>
              <c:y val="0.174153869064239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13089920"/>
        <c:crosses val="autoZero"/>
        <c:crossBetween val="midCat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Curve logaritmiche</a:t>
            </a:r>
          </a:p>
        </c:rich>
      </c:tx>
      <c:layout>
        <c:manualLayout>
          <c:xMode val="edge"/>
          <c:yMode val="edge"/>
          <c:x val="0.29465983011738556"/>
          <c:y val="3.324812336172694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681418841755226"/>
          <c:y val="0.18670100041585141"/>
          <c:w val="0.66482624170235116"/>
          <c:h val="0.68542285084175547"/>
        </c:manualLayout>
      </c:layout>
      <c:scatterChart>
        <c:scatterStyle val="smoothMarker"/>
        <c:ser>
          <c:idx val="0"/>
          <c:order val="0"/>
          <c:tx>
            <c:v>carica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elaborazione!$B$25:$B$303</c:f>
              <c:numCache>
                <c:formatCode>0.00</c:formatCode>
                <c:ptCount val="2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</c:numCache>
            </c:numRef>
          </c:xVal>
          <c:yVal>
            <c:numRef>
              <c:f>elaborazione!$H$25:$H$303</c:f>
              <c:numCache>
                <c:formatCode>0.00</c:formatCode>
                <c:ptCount val="279"/>
                <c:pt idx="0">
                  <c:v>-1.801850550267825E-2</c:v>
                </c:pt>
                <c:pt idx="1">
                  <c:v>-3.603701100535657E-2</c:v>
                </c:pt>
                <c:pt idx="2">
                  <c:v>-5.4055516508034952E-2</c:v>
                </c:pt>
                <c:pt idx="3">
                  <c:v>-7.2074022010713251E-2</c:v>
                </c:pt>
                <c:pt idx="4">
                  <c:v>-9.0092527513391613E-2</c:v>
                </c:pt>
                <c:pt idx="5">
                  <c:v>-0.10811103301606986</c:v>
                </c:pt>
                <c:pt idx="6">
                  <c:v>-0.12612953851874822</c:v>
                </c:pt>
                <c:pt idx="7">
                  <c:v>-0.14414804402142659</c:v>
                </c:pt>
                <c:pt idx="8">
                  <c:v>-0.16216654952410486</c:v>
                </c:pt>
                <c:pt idx="9">
                  <c:v>-0.18018505502678317</c:v>
                </c:pt>
                <c:pt idx="10">
                  <c:v>-0.19820356052946136</c:v>
                </c:pt>
                <c:pt idx="11">
                  <c:v>-0.21622206603213981</c:v>
                </c:pt>
                <c:pt idx="12">
                  <c:v>-0.23424057153481823</c:v>
                </c:pt>
                <c:pt idx="13">
                  <c:v>-0.25225907703749628</c:v>
                </c:pt>
                <c:pt idx="14">
                  <c:v>-0.2702775825401747</c:v>
                </c:pt>
                <c:pt idx="15">
                  <c:v>-0.28829608804285312</c:v>
                </c:pt>
                <c:pt idx="16">
                  <c:v>-0.30631459354553153</c:v>
                </c:pt>
                <c:pt idx="17">
                  <c:v>-0.32433309904820967</c:v>
                </c:pt>
                <c:pt idx="18">
                  <c:v>-0.34235160455088809</c:v>
                </c:pt>
                <c:pt idx="19">
                  <c:v>-0.36037011005356623</c:v>
                </c:pt>
                <c:pt idx="20">
                  <c:v>-0.37838861555624453</c:v>
                </c:pt>
                <c:pt idx="21">
                  <c:v>-0.39640712105892301</c:v>
                </c:pt>
                <c:pt idx="22">
                  <c:v>-0.41442562656160126</c:v>
                </c:pt>
                <c:pt idx="23">
                  <c:v>-0.43244413206427978</c:v>
                </c:pt>
                <c:pt idx="24">
                  <c:v>-0.45046263756695804</c:v>
                </c:pt>
                <c:pt idx="25">
                  <c:v>-0.46848114306963629</c:v>
                </c:pt>
                <c:pt idx="26">
                  <c:v>-0.48649964857231448</c:v>
                </c:pt>
                <c:pt idx="27">
                  <c:v>-0.50451815407499279</c:v>
                </c:pt>
                <c:pt idx="28">
                  <c:v>-0.52253665957767104</c:v>
                </c:pt>
                <c:pt idx="29">
                  <c:v>-0.5405551650803494</c:v>
                </c:pt>
                <c:pt idx="30">
                  <c:v>-0.55857367058302776</c:v>
                </c:pt>
                <c:pt idx="31">
                  <c:v>-0.57659217608570601</c:v>
                </c:pt>
                <c:pt idx="32">
                  <c:v>-0.59461068158838448</c:v>
                </c:pt>
                <c:pt idx="33">
                  <c:v>-0.61262918709106251</c:v>
                </c:pt>
                <c:pt idx="34">
                  <c:v>-0.63064769259374098</c:v>
                </c:pt>
                <c:pt idx="35">
                  <c:v>-0.64866619809641923</c:v>
                </c:pt>
                <c:pt idx="36">
                  <c:v>-0.66668470359909771</c:v>
                </c:pt>
                <c:pt idx="37">
                  <c:v>-0.68470320910177607</c:v>
                </c:pt>
                <c:pt idx="38">
                  <c:v>-0.70272171460445421</c:v>
                </c:pt>
                <c:pt idx="39">
                  <c:v>-0.72074022010713268</c:v>
                </c:pt>
                <c:pt idx="40">
                  <c:v>-0.73875872560981093</c:v>
                </c:pt>
                <c:pt idx="41">
                  <c:v>-0.75677723111248918</c:v>
                </c:pt>
                <c:pt idx="42">
                  <c:v>-0.77479573661516754</c:v>
                </c:pt>
                <c:pt idx="43">
                  <c:v>-0.79281424211784601</c:v>
                </c:pt>
                <c:pt idx="44">
                  <c:v>-0.81083274762052426</c:v>
                </c:pt>
                <c:pt idx="45">
                  <c:v>-0.82885125312320262</c:v>
                </c:pt>
                <c:pt idx="46">
                  <c:v>-0.84686975862588076</c:v>
                </c:pt>
                <c:pt idx="47">
                  <c:v>-0.86488826412855913</c:v>
                </c:pt>
                <c:pt idx="48">
                  <c:v>-0.88290676963123738</c:v>
                </c:pt>
                <c:pt idx="49">
                  <c:v>-0.90092527513391574</c:v>
                </c:pt>
                <c:pt idx="50">
                  <c:v>-0.9189437806365941</c:v>
                </c:pt>
                <c:pt idx="51">
                  <c:v>-0.93696228613927224</c:v>
                </c:pt>
                <c:pt idx="52">
                  <c:v>-0.9549807916419506</c:v>
                </c:pt>
                <c:pt idx="53">
                  <c:v>-0.97299929714462896</c:v>
                </c:pt>
                <c:pt idx="54">
                  <c:v>-0.99101780264730721</c:v>
                </c:pt>
                <c:pt idx="55">
                  <c:v>-1.0090363081499854</c:v>
                </c:pt>
                <c:pt idx="56">
                  <c:v>-1.0270548136526636</c:v>
                </c:pt>
                <c:pt idx="57">
                  <c:v>-1.0450733191553421</c:v>
                </c:pt>
                <c:pt idx="58">
                  <c:v>-1.0630918246580203</c:v>
                </c:pt>
                <c:pt idx="59">
                  <c:v>-1.0811103301606988</c:v>
                </c:pt>
                <c:pt idx="60">
                  <c:v>-1.099128835663377</c:v>
                </c:pt>
                <c:pt idx="61">
                  <c:v>-1.1171473411660557</c:v>
                </c:pt>
                <c:pt idx="62">
                  <c:v>-1.135165846668734</c:v>
                </c:pt>
                <c:pt idx="63">
                  <c:v>-1.1531843521714118</c:v>
                </c:pt>
                <c:pt idx="64">
                  <c:v>-1.17120285767409</c:v>
                </c:pt>
                <c:pt idx="65">
                  <c:v>-1.1892213631767685</c:v>
                </c:pt>
                <c:pt idx="66">
                  <c:v>-1.2072398686794472</c:v>
                </c:pt>
                <c:pt idx="67">
                  <c:v>-1.2252583741821257</c:v>
                </c:pt>
                <c:pt idx="68">
                  <c:v>-1.2432768796848037</c:v>
                </c:pt>
                <c:pt idx="69">
                  <c:v>-1.2612953851874822</c:v>
                </c:pt>
                <c:pt idx="70">
                  <c:v>-1.2793138906901604</c:v>
                </c:pt>
                <c:pt idx="71">
                  <c:v>-1.2973323961928387</c:v>
                </c:pt>
                <c:pt idx="72">
                  <c:v>-1.3153509016955169</c:v>
                </c:pt>
                <c:pt idx="73">
                  <c:v>-1.3333694071981952</c:v>
                </c:pt>
                <c:pt idx="74">
                  <c:v>-1.3513879127008737</c:v>
                </c:pt>
                <c:pt idx="75">
                  <c:v>-1.3694064182035517</c:v>
                </c:pt>
                <c:pt idx="76">
                  <c:v>-1.3874249237062302</c:v>
                </c:pt>
                <c:pt idx="77">
                  <c:v>-1.405443429208908</c:v>
                </c:pt>
                <c:pt idx="78">
                  <c:v>-1.4234619347115862</c:v>
                </c:pt>
                <c:pt idx="79">
                  <c:v>-1.4414804402142647</c:v>
                </c:pt>
                <c:pt idx="80">
                  <c:v>-1.4594989457169432</c:v>
                </c:pt>
                <c:pt idx="81">
                  <c:v>-1.4775174512196214</c:v>
                </c:pt>
                <c:pt idx="82">
                  <c:v>-1.4955359567222994</c:v>
                </c:pt>
                <c:pt idx="83">
                  <c:v>-1.5135544622249779</c:v>
                </c:pt>
                <c:pt idx="84">
                  <c:v>-1.5315729677276566</c:v>
                </c:pt>
                <c:pt idx="85">
                  <c:v>-1.5495914732303344</c:v>
                </c:pt>
                <c:pt idx="86">
                  <c:v>-1.5676099787330129</c:v>
                </c:pt>
                <c:pt idx="87">
                  <c:v>-1.5856284842356909</c:v>
                </c:pt>
                <c:pt idx="88">
                  <c:v>-1.6036469897383694</c:v>
                </c:pt>
                <c:pt idx="89">
                  <c:v>-1.6216654952410472</c:v>
                </c:pt>
                <c:pt idx="90">
                  <c:v>-1.6396840007437254</c:v>
                </c:pt>
                <c:pt idx="91">
                  <c:v>-1.6577025062464041</c:v>
                </c:pt>
                <c:pt idx="92">
                  <c:v>-1.6757210117490828</c:v>
                </c:pt>
                <c:pt idx="93">
                  <c:v>-1.6937395172517604</c:v>
                </c:pt>
                <c:pt idx="94">
                  <c:v>-1.7117580227544389</c:v>
                </c:pt>
                <c:pt idx="95">
                  <c:v>-1.7297765282571171</c:v>
                </c:pt>
                <c:pt idx="96">
                  <c:v>-1.7477950337597949</c:v>
                </c:pt>
                <c:pt idx="97">
                  <c:v>-1.7658135392624734</c:v>
                </c:pt>
                <c:pt idx="98">
                  <c:v>-1.7838320447651521</c:v>
                </c:pt>
                <c:pt idx="99">
                  <c:v>-1.8018505502678297</c:v>
                </c:pt>
                <c:pt idx="100">
                  <c:v>-1.8198690557705082</c:v>
                </c:pt>
                <c:pt idx="101">
                  <c:v>-1.837887561273186</c:v>
                </c:pt>
                <c:pt idx="102">
                  <c:v>-1.8559060667758644</c:v>
                </c:pt>
                <c:pt idx="103">
                  <c:v>-1.8739245722785425</c:v>
                </c:pt>
                <c:pt idx="104">
                  <c:v>-1.8919430777812205</c:v>
                </c:pt>
                <c:pt idx="105">
                  <c:v>-1.9099615832838994</c:v>
                </c:pt>
                <c:pt idx="106">
                  <c:v>-1.927980088786577</c:v>
                </c:pt>
                <c:pt idx="107">
                  <c:v>-1.9459985942892555</c:v>
                </c:pt>
                <c:pt idx="108">
                  <c:v>-1.9640170997919335</c:v>
                </c:pt>
                <c:pt idx="109">
                  <c:v>-1.9820356052946111</c:v>
                </c:pt>
                <c:pt idx="110">
                  <c:v>-2.0000541107972905</c:v>
                </c:pt>
                <c:pt idx="111">
                  <c:v>-2.0180726162999685</c:v>
                </c:pt>
                <c:pt idx="112">
                  <c:v>-2.0360911218026478</c:v>
                </c:pt>
                <c:pt idx="113">
                  <c:v>-2.0541096273053254</c:v>
                </c:pt>
                <c:pt idx="114">
                  <c:v>-2.0721281328080043</c:v>
                </c:pt>
                <c:pt idx="115">
                  <c:v>-2.0901466383106828</c:v>
                </c:pt>
                <c:pt idx="116">
                  <c:v>-2.1081651438133608</c:v>
                </c:pt>
                <c:pt idx="117">
                  <c:v>-2.1261836493160389</c:v>
                </c:pt>
                <c:pt idx="118">
                  <c:v>-2.144202154818716</c:v>
                </c:pt>
                <c:pt idx="119">
                  <c:v>-2.1622206603213945</c:v>
                </c:pt>
                <c:pt idx="120">
                  <c:v>-2.1802391658240725</c:v>
                </c:pt>
                <c:pt idx="121">
                  <c:v>-2.198257671326751</c:v>
                </c:pt>
                <c:pt idx="122">
                  <c:v>-2.216276176829429</c:v>
                </c:pt>
                <c:pt idx="123">
                  <c:v>-2.2342946823321079</c:v>
                </c:pt>
                <c:pt idx="124">
                  <c:v>-2.2523131878347851</c:v>
                </c:pt>
                <c:pt idx="125">
                  <c:v>-2.2703316933374649</c:v>
                </c:pt>
                <c:pt idx="126">
                  <c:v>-2.2883501988401425</c:v>
                </c:pt>
                <c:pt idx="127">
                  <c:v>-2.3063687043428214</c:v>
                </c:pt>
                <c:pt idx="128">
                  <c:v>-2.324387209845499</c:v>
                </c:pt>
                <c:pt idx="129">
                  <c:v>-2.3424057153481788</c:v>
                </c:pt>
                <c:pt idx="130">
                  <c:v>-2.3604242208508563</c:v>
                </c:pt>
                <c:pt idx="131">
                  <c:v>-2.3784427263535335</c:v>
                </c:pt>
                <c:pt idx="132">
                  <c:v>-2.3964612318562128</c:v>
                </c:pt>
                <c:pt idx="133">
                  <c:v>-2.4144797373588909</c:v>
                </c:pt>
                <c:pt idx="134">
                  <c:v>-2.432498242861568</c:v>
                </c:pt>
                <c:pt idx="135">
                  <c:v>-2.4505167483642469</c:v>
                </c:pt>
                <c:pt idx="136">
                  <c:v>-2.4685352538669245</c:v>
                </c:pt>
                <c:pt idx="137">
                  <c:v>-2.4865537593696034</c:v>
                </c:pt>
                <c:pt idx="138">
                  <c:v>-2.5045722648722815</c:v>
                </c:pt>
                <c:pt idx="139">
                  <c:v>-2.5225907703749608</c:v>
                </c:pt>
                <c:pt idx="140">
                  <c:v>-2.5406092758776375</c:v>
                </c:pt>
                <c:pt idx="141">
                  <c:v>-2.5586277813803164</c:v>
                </c:pt>
                <c:pt idx="142">
                  <c:v>-2.5766462868829931</c:v>
                </c:pt>
                <c:pt idx="143">
                  <c:v>-2.5946647923856738</c:v>
                </c:pt>
                <c:pt idx="144">
                  <c:v>-2.6126832978883523</c:v>
                </c:pt>
                <c:pt idx="145">
                  <c:v>-2.6307018033910285</c:v>
                </c:pt>
                <c:pt idx="146">
                  <c:v>-2.6487203088937066</c:v>
                </c:pt>
                <c:pt idx="147">
                  <c:v>-2.6667388143963846</c:v>
                </c:pt>
                <c:pt idx="148">
                  <c:v>-2.6847573198990631</c:v>
                </c:pt>
                <c:pt idx="149">
                  <c:v>-2.702775825401742</c:v>
                </c:pt>
                <c:pt idx="150">
                  <c:v>-2.72079433090442</c:v>
                </c:pt>
                <c:pt idx="151">
                  <c:v>-2.7388128364070994</c:v>
                </c:pt>
                <c:pt idx="152">
                  <c:v>-2.7568313419097787</c:v>
                </c:pt>
                <c:pt idx="153">
                  <c:v>-2.7748498474124577</c:v>
                </c:pt>
                <c:pt idx="154">
                  <c:v>-2.7928683529151361</c:v>
                </c:pt>
                <c:pt idx="155">
                  <c:v>-2.8108868584178142</c:v>
                </c:pt>
                <c:pt idx="156">
                  <c:v>-2.8289053639204931</c:v>
                </c:pt>
                <c:pt idx="157">
                  <c:v>-2.8469238694231715</c:v>
                </c:pt>
                <c:pt idx="158">
                  <c:v>-2.8649423749258514</c:v>
                </c:pt>
                <c:pt idx="159">
                  <c:v>-2.882960880428528</c:v>
                </c:pt>
                <c:pt idx="160">
                  <c:v>-2.900979385931207</c:v>
                </c:pt>
                <c:pt idx="161">
                  <c:v>-2.9189978914338846</c:v>
                </c:pt>
                <c:pt idx="162">
                  <c:v>-2.9370163969365608</c:v>
                </c:pt>
                <c:pt idx="163">
                  <c:v>-2.9550349024392411</c:v>
                </c:pt>
                <c:pt idx="164">
                  <c:v>-2.9730534079419182</c:v>
                </c:pt>
                <c:pt idx="165">
                  <c:v>-2.9910719134445949</c:v>
                </c:pt>
                <c:pt idx="166">
                  <c:v>-3.0090904189472738</c:v>
                </c:pt>
                <c:pt idx="167">
                  <c:v>-3.0271089244499505</c:v>
                </c:pt>
                <c:pt idx="168">
                  <c:v>-3.0451274299526307</c:v>
                </c:pt>
                <c:pt idx="169">
                  <c:v>-3.0631459354553088</c:v>
                </c:pt>
                <c:pt idx="170">
                  <c:v>-3.0811644409579864</c:v>
                </c:pt>
                <c:pt idx="171">
                  <c:v>-3.0991829464606648</c:v>
                </c:pt>
                <c:pt idx="172">
                  <c:v>-3.1172014519633438</c:v>
                </c:pt>
                <c:pt idx="173">
                  <c:v>-3.1352199574660187</c:v>
                </c:pt>
                <c:pt idx="174">
                  <c:v>-3.1532384629686967</c:v>
                </c:pt>
                <c:pt idx="175">
                  <c:v>-3.1712569684713765</c:v>
                </c:pt>
                <c:pt idx="176">
                  <c:v>-3.1892754739740536</c:v>
                </c:pt>
                <c:pt idx="177">
                  <c:v>-3.2072939794767343</c:v>
                </c:pt>
                <c:pt idx="178">
                  <c:v>-3.2253124849794084</c:v>
                </c:pt>
                <c:pt idx="179">
                  <c:v>-3.2433309904820851</c:v>
                </c:pt>
                <c:pt idx="180">
                  <c:v>-3.2613494959847653</c:v>
                </c:pt>
                <c:pt idx="181">
                  <c:v>-3.2793680014874416</c:v>
                </c:pt>
                <c:pt idx="182">
                  <c:v>-3.2973865069901218</c:v>
                </c:pt>
                <c:pt idx="183">
                  <c:v>-3.3154050124927976</c:v>
                </c:pt>
                <c:pt idx="184">
                  <c:v>-3.3334235179954779</c:v>
                </c:pt>
                <c:pt idx="185">
                  <c:v>-3.3514420234981559</c:v>
                </c:pt>
                <c:pt idx="186">
                  <c:v>-3.369460529000833</c:v>
                </c:pt>
                <c:pt idx="187">
                  <c:v>-3.3874790345035102</c:v>
                </c:pt>
                <c:pt idx="188">
                  <c:v>-3.4054975400061882</c:v>
                </c:pt>
                <c:pt idx="189">
                  <c:v>-3.4235160455088653</c:v>
                </c:pt>
                <c:pt idx="190">
                  <c:v>-3.4415345510115443</c:v>
                </c:pt>
                <c:pt idx="191">
                  <c:v>-3.4595530565142232</c:v>
                </c:pt>
                <c:pt idx="192">
                  <c:v>-3.477571562016907</c:v>
                </c:pt>
                <c:pt idx="193">
                  <c:v>-3.4955900675195823</c:v>
                </c:pt>
                <c:pt idx="194">
                  <c:v>-3.5136085730222613</c:v>
                </c:pt>
                <c:pt idx="195">
                  <c:v>-3.5316270785249348</c:v>
                </c:pt>
                <c:pt idx="196">
                  <c:v>-3.5496455840276151</c:v>
                </c:pt>
                <c:pt idx="197">
                  <c:v>-3.5676640895302909</c:v>
                </c:pt>
                <c:pt idx="198">
                  <c:v>-3.5856825950329689</c:v>
                </c:pt>
                <c:pt idx="199">
                  <c:v>-3.6037011005356483</c:v>
                </c:pt>
                <c:pt idx="200">
                  <c:v>-3.6217196060383277</c:v>
                </c:pt>
                <c:pt idx="201">
                  <c:v>-3.6397381115410061</c:v>
                </c:pt>
                <c:pt idx="202">
                  <c:v>-3.6577566170436877</c:v>
                </c:pt>
                <c:pt idx="203">
                  <c:v>-3.6757751225463662</c:v>
                </c:pt>
                <c:pt idx="204">
                  <c:v>-3.6937936280490415</c:v>
                </c:pt>
                <c:pt idx="205">
                  <c:v>-3.7118121335517231</c:v>
                </c:pt>
                <c:pt idx="206">
                  <c:v>-3.7298306390543945</c:v>
                </c:pt>
                <c:pt idx="207">
                  <c:v>-3.7478491445570743</c:v>
                </c:pt>
                <c:pt idx="208">
                  <c:v>-3.7658676500597563</c:v>
                </c:pt>
                <c:pt idx="209">
                  <c:v>-3.783886155562429</c:v>
                </c:pt>
                <c:pt idx="210">
                  <c:v>-3.8019046610651084</c:v>
                </c:pt>
                <c:pt idx="211">
                  <c:v>-3.819923166567782</c:v>
                </c:pt>
                <c:pt idx="212">
                  <c:v>-3.8379416720704644</c:v>
                </c:pt>
                <c:pt idx="213">
                  <c:v>-3.8559601775731407</c:v>
                </c:pt>
                <c:pt idx="214">
                  <c:v>-3.8739786830758169</c:v>
                </c:pt>
                <c:pt idx="215">
                  <c:v>-3.8919971885785025</c:v>
                </c:pt>
                <c:pt idx="216">
                  <c:v>-3.9100156940811734</c:v>
                </c:pt>
                <c:pt idx="217">
                  <c:v>-3.928034199583855</c:v>
                </c:pt>
                <c:pt idx="218">
                  <c:v>-3.9460527050865357</c:v>
                </c:pt>
                <c:pt idx="219">
                  <c:v>-3.9640712105892146</c:v>
                </c:pt>
                <c:pt idx="220">
                  <c:v>-3.9820897160918864</c:v>
                </c:pt>
                <c:pt idx="221">
                  <c:v>-4.0001082215945649</c:v>
                </c:pt>
                <c:pt idx="222">
                  <c:v>-4.0181267270972407</c:v>
                </c:pt>
                <c:pt idx="223">
                  <c:v>-4.0361452325999192</c:v>
                </c:pt>
                <c:pt idx="224">
                  <c:v>-4.0541637381026021</c:v>
                </c:pt>
                <c:pt idx="225">
                  <c:v>-4.0721822436052761</c:v>
                </c:pt>
                <c:pt idx="226">
                  <c:v>-4.0902007491079573</c:v>
                </c:pt>
                <c:pt idx="227">
                  <c:v>-4.1082192546106358</c:v>
                </c:pt>
                <c:pt idx="228">
                  <c:v>-4.1262377601133178</c:v>
                </c:pt>
                <c:pt idx="229">
                  <c:v>-4.1442562656159962</c:v>
                </c:pt>
                <c:pt idx="230">
                  <c:v>-4.1622747711186756</c:v>
                </c:pt>
                <c:pt idx="231">
                  <c:v>-4.1802932766213594</c:v>
                </c:pt>
                <c:pt idx="232">
                  <c:v>-4.1983117821240397</c:v>
                </c:pt>
                <c:pt idx="233">
                  <c:v>-4.2163302876267119</c:v>
                </c:pt>
                <c:pt idx="234">
                  <c:v>-4.2343487931293931</c:v>
                </c:pt>
                <c:pt idx="235">
                  <c:v>-4.2523672986320644</c:v>
                </c:pt>
                <c:pt idx="236">
                  <c:v>-4.2703858041347491</c:v>
                </c:pt>
                <c:pt idx="237">
                  <c:v>-4.288404309637424</c:v>
                </c:pt>
                <c:pt idx="238">
                  <c:v>-4.3064228151401061</c:v>
                </c:pt>
                <c:pt idx="239">
                  <c:v>-4.3244413206427934</c:v>
                </c:pt>
                <c:pt idx="240">
                  <c:v>-4.3424598261454612</c:v>
                </c:pt>
                <c:pt idx="241">
                  <c:v>-4.360478331648145</c:v>
                </c:pt>
                <c:pt idx="242">
                  <c:v>-4.3784968371508226</c:v>
                </c:pt>
                <c:pt idx="243">
                  <c:v>-4.3965153426535073</c:v>
                </c:pt>
                <c:pt idx="244">
                  <c:v>-4.4145338481561778</c:v>
                </c:pt>
                <c:pt idx="245">
                  <c:v>-4.4325523536588509</c:v>
                </c:pt>
                <c:pt idx="246">
                  <c:v>-4.4505708591615285</c:v>
                </c:pt>
                <c:pt idx="247">
                  <c:v>-4.4685893646642194</c:v>
                </c:pt>
                <c:pt idx="248">
                  <c:v>-4.4866078701668997</c:v>
                </c:pt>
                <c:pt idx="249">
                  <c:v>-4.5046263756695772</c:v>
                </c:pt>
                <c:pt idx="250">
                  <c:v>-4.5226448811722664</c:v>
                </c:pt>
                <c:pt idx="251">
                  <c:v>-4.5406633866749431</c:v>
                </c:pt>
                <c:pt idx="252">
                  <c:v>-4.5586818921776207</c:v>
                </c:pt>
                <c:pt idx="253">
                  <c:v>-4.5767003976802973</c:v>
                </c:pt>
                <c:pt idx="254">
                  <c:v>-4.5947189031829838</c:v>
                </c:pt>
                <c:pt idx="255">
                  <c:v>-4.6127374086856596</c:v>
                </c:pt>
                <c:pt idx="256">
                  <c:v>-4.6307559141883443</c:v>
                </c:pt>
                <c:pt idx="257">
                  <c:v>-4.6487744196910183</c:v>
                </c:pt>
                <c:pt idx="258">
                  <c:v>-4.6667929251936888</c:v>
                </c:pt>
                <c:pt idx="259">
                  <c:v>-4.6848114306963753</c:v>
                </c:pt>
                <c:pt idx="260">
                  <c:v>-4.7028299361990396</c:v>
                </c:pt>
                <c:pt idx="261">
                  <c:v>-4.720848441701718</c:v>
                </c:pt>
                <c:pt idx="262">
                  <c:v>-4.7388669472044</c:v>
                </c:pt>
                <c:pt idx="263">
                  <c:v>-4.7568854527070625</c:v>
                </c:pt>
                <c:pt idx="264">
                  <c:v>-4.774903958209741</c:v>
                </c:pt>
                <c:pt idx="265">
                  <c:v>-4.792922463712415</c:v>
                </c:pt>
                <c:pt idx="266">
                  <c:v>-4.8109409692150997</c:v>
                </c:pt>
                <c:pt idx="267">
                  <c:v>-4.8289594747177791</c:v>
                </c:pt>
                <c:pt idx="268">
                  <c:v>-4.8469779802204531</c:v>
                </c:pt>
                <c:pt idx="269">
                  <c:v>-4.8649964857231307</c:v>
                </c:pt>
                <c:pt idx="270">
                  <c:v>-4.8830149912257932</c:v>
                </c:pt>
                <c:pt idx="271">
                  <c:v>-4.9010334967284814</c:v>
                </c:pt>
                <c:pt idx="272">
                  <c:v>-4.9190520022311723</c:v>
                </c:pt>
                <c:pt idx="273">
                  <c:v>-4.9370705077338473</c:v>
                </c:pt>
                <c:pt idx="274">
                  <c:v>-4.9550890132365106</c:v>
                </c:pt>
                <c:pt idx="275">
                  <c:v>-4.9731075187391829</c:v>
                </c:pt>
                <c:pt idx="276">
                  <c:v>-4.9911260242418622</c:v>
                </c:pt>
                <c:pt idx="277">
                  <c:v>-5.0091445297445478</c:v>
                </c:pt>
                <c:pt idx="278">
                  <c:v>-5.0271630352472316</c:v>
                </c:pt>
              </c:numCache>
            </c:numRef>
          </c:yVal>
          <c:smooth val="1"/>
        </c:ser>
        <c:ser>
          <c:idx val="1"/>
          <c:order val="1"/>
          <c:tx>
            <c:v>scarica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elaborazione!$B$427:$B$708</c:f>
              <c:numCache>
                <c:formatCode>0.00</c:formatCode>
                <c:ptCount val="282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</c:numCache>
            </c:numRef>
          </c:xVal>
          <c:yVal>
            <c:numRef>
              <c:f>elaborazione!$H$427:$H$708</c:f>
              <c:numCache>
                <c:formatCode>0.00</c:formatCode>
                <c:ptCount val="282"/>
                <c:pt idx="0">
                  <c:v>-7.4135456881535859E-4</c:v>
                </c:pt>
                <c:pt idx="1">
                  <c:v>-1.8759860071493804E-2</c:v>
                </c:pt>
                <c:pt idx="2">
                  <c:v>-3.677836557417196E-2</c:v>
                </c:pt>
                <c:pt idx="3">
                  <c:v>-5.4796871076850162E-2</c:v>
                </c:pt>
                <c:pt idx="4">
                  <c:v>-7.2815376579528551E-2</c:v>
                </c:pt>
                <c:pt idx="5">
                  <c:v>-9.0833882082206802E-2</c:v>
                </c:pt>
                <c:pt idx="6">
                  <c:v>-0.10885238758488515</c:v>
                </c:pt>
                <c:pt idx="7">
                  <c:v>-0.12687089308756347</c:v>
                </c:pt>
                <c:pt idx="8">
                  <c:v>-0.14488939859024172</c:v>
                </c:pt>
                <c:pt idx="9">
                  <c:v>-0.16290790409292008</c:v>
                </c:pt>
                <c:pt idx="10">
                  <c:v>-0.18092640959559828</c:v>
                </c:pt>
                <c:pt idx="11">
                  <c:v>-0.19894491509827666</c:v>
                </c:pt>
                <c:pt idx="12">
                  <c:v>-0.216963420600955</c:v>
                </c:pt>
                <c:pt idx="13">
                  <c:v>-0.23498192610363333</c:v>
                </c:pt>
                <c:pt idx="14">
                  <c:v>-0.25300043160631169</c:v>
                </c:pt>
                <c:pt idx="15">
                  <c:v>-0.27101893710899005</c:v>
                </c:pt>
                <c:pt idx="16">
                  <c:v>-0.28903744261166836</c:v>
                </c:pt>
                <c:pt idx="17">
                  <c:v>-0.30705594811434661</c:v>
                </c:pt>
                <c:pt idx="18">
                  <c:v>-0.32507445361702486</c:v>
                </c:pt>
                <c:pt idx="19">
                  <c:v>-0.34309295911970306</c:v>
                </c:pt>
                <c:pt idx="20">
                  <c:v>-0.36111146462238147</c:v>
                </c:pt>
                <c:pt idx="21">
                  <c:v>-0.37912997012506</c:v>
                </c:pt>
                <c:pt idx="22">
                  <c:v>-0.39714847562773797</c:v>
                </c:pt>
                <c:pt idx="23">
                  <c:v>-0.41516698113041645</c:v>
                </c:pt>
                <c:pt idx="24">
                  <c:v>-0.43318548663309492</c:v>
                </c:pt>
                <c:pt idx="25">
                  <c:v>-0.45120399213577328</c:v>
                </c:pt>
                <c:pt idx="26">
                  <c:v>-0.46922249763845153</c:v>
                </c:pt>
                <c:pt idx="27">
                  <c:v>-0.48724100314112984</c:v>
                </c:pt>
                <c:pt idx="28">
                  <c:v>-0.50525950864380831</c:v>
                </c:pt>
                <c:pt idx="29">
                  <c:v>-0.52327801414648667</c:v>
                </c:pt>
                <c:pt idx="30">
                  <c:v>-0.54129651964916492</c:v>
                </c:pt>
                <c:pt idx="31">
                  <c:v>-0.55931502515184306</c:v>
                </c:pt>
                <c:pt idx="32">
                  <c:v>-0.57733353065452153</c:v>
                </c:pt>
                <c:pt idx="33">
                  <c:v>-0.59535203615719989</c:v>
                </c:pt>
                <c:pt idx="34">
                  <c:v>-0.61337054165987814</c:v>
                </c:pt>
                <c:pt idx="35">
                  <c:v>-0.6313890471625565</c:v>
                </c:pt>
                <c:pt idx="36">
                  <c:v>-0.64940755266523487</c:v>
                </c:pt>
                <c:pt idx="37">
                  <c:v>-0.66742605816791301</c:v>
                </c:pt>
                <c:pt idx="38">
                  <c:v>-0.68544456367059148</c:v>
                </c:pt>
                <c:pt idx="39">
                  <c:v>-0.70346306917326973</c:v>
                </c:pt>
                <c:pt idx="40">
                  <c:v>-0.72148157467594809</c:v>
                </c:pt>
                <c:pt idx="41">
                  <c:v>-0.73950008017862645</c:v>
                </c:pt>
                <c:pt idx="42">
                  <c:v>-0.7575185856813047</c:v>
                </c:pt>
                <c:pt idx="43">
                  <c:v>-0.77553709118398306</c:v>
                </c:pt>
                <c:pt idx="44">
                  <c:v>-0.79355559668666154</c:v>
                </c:pt>
                <c:pt idx="45">
                  <c:v>-0.81157410218933967</c:v>
                </c:pt>
                <c:pt idx="46">
                  <c:v>-0.82959260769201792</c:v>
                </c:pt>
                <c:pt idx="47">
                  <c:v>-0.84761111319469629</c:v>
                </c:pt>
                <c:pt idx="48">
                  <c:v>-0.86562961869737465</c:v>
                </c:pt>
                <c:pt idx="49">
                  <c:v>-0.88364812420005301</c:v>
                </c:pt>
                <c:pt idx="50">
                  <c:v>-0.90166662970273137</c:v>
                </c:pt>
                <c:pt idx="51">
                  <c:v>-0.91968513520540951</c:v>
                </c:pt>
                <c:pt idx="52">
                  <c:v>-0.93770364070808787</c:v>
                </c:pt>
                <c:pt idx="53">
                  <c:v>-0.95572214621076623</c:v>
                </c:pt>
                <c:pt idx="54">
                  <c:v>-0.97374065171344448</c:v>
                </c:pt>
                <c:pt idx="55">
                  <c:v>-0.99175915721612284</c:v>
                </c:pt>
                <c:pt idx="56">
                  <c:v>-1.0097776627188013</c:v>
                </c:pt>
                <c:pt idx="57">
                  <c:v>-1.0277961682214796</c:v>
                </c:pt>
                <c:pt idx="58">
                  <c:v>-1.0458146737241578</c:v>
                </c:pt>
                <c:pt idx="59">
                  <c:v>-1.0638331792268361</c:v>
                </c:pt>
                <c:pt idx="60">
                  <c:v>-1.0818516847295143</c:v>
                </c:pt>
                <c:pt idx="61">
                  <c:v>-1.0998701902321928</c:v>
                </c:pt>
                <c:pt idx="62">
                  <c:v>-1.117888695734871</c:v>
                </c:pt>
                <c:pt idx="63">
                  <c:v>-1.1359072012375493</c:v>
                </c:pt>
                <c:pt idx="64">
                  <c:v>-1.1539257067402275</c:v>
                </c:pt>
                <c:pt idx="65">
                  <c:v>-1.171944212242906</c:v>
                </c:pt>
                <c:pt idx="66">
                  <c:v>-1.1899627177455843</c:v>
                </c:pt>
                <c:pt idx="67">
                  <c:v>-1.2079812232482623</c:v>
                </c:pt>
                <c:pt idx="68">
                  <c:v>-1.2259997287509408</c:v>
                </c:pt>
                <c:pt idx="69">
                  <c:v>-1.244018234253619</c:v>
                </c:pt>
                <c:pt idx="70">
                  <c:v>-1.2620367397562973</c:v>
                </c:pt>
                <c:pt idx="71">
                  <c:v>-1.2800552452589757</c:v>
                </c:pt>
                <c:pt idx="72">
                  <c:v>-1.2980737507616542</c:v>
                </c:pt>
                <c:pt idx="73">
                  <c:v>-1.3160922562643325</c:v>
                </c:pt>
                <c:pt idx="74">
                  <c:v>-1.3341107617670105</c:v>
                </c:pt>
                <c:pt idx="75">
                  <c:v>-1.352129267269689</c:v>
                </c:pt>
                <c:pt idx="76">
                  <c:v>-1.3701477727723674</c:v>
                </c:pt>
                <c:pt idx="77">
                  <c:v>-1.3881662782750457</c:v>
                </c:pt>
                <c:pt idx="78">
                  <c:v>-1.4061847837777239</c:v>
                </c:pt>
                <c:pt idx="79">
                  <c:v>-1.4242032892804022</c:v>
                </c:pt>
                <c:pt idx="80">
                  <c:v>-1.4422217947830807</c:v>
                </c:pt>
                <c:pt idx="81">
                  <c:v>-1.4602403002857589</c:v>
                </c:pt>
                <c:pt idx="82">
                  <c:v>-1.4782588057884374</c:v>
                </c:pt>
                <c:pt idx="83">
                  <c:v>-1.4962773112911156</c:v>
                </c:pt>
                <c:pt idx="84">
                  <c:v>-1.5142958167937939</c:v>
                </c:pt>
                <c:pt idx="85">
                  <c:v>-1.5323143222964724</c:v>
                </c:pt>
                <c:pt idx="86">
                  <c:v>-1.5503328277991508</c:v>
                </c:pt>
                <c:pt idx="87">
                  <c:v>-1.5683513333018291</c:v>
                </c:pt>
                <c:pt idx="88">
                  <c:v>-1.5863698388045073</c:v>
                </c:pt>
                <c:pt idx="89">
                  <c:v>-1.6043883443071858</c:v>
                </c:pt>
                <c:pt idx="90">
                  <c:v>-1.622406849809864</c:v>
                </c:pt>
                <c:pt idx="91">
                  <c:v>-1.6404253553125423</c:v>
                </c:pt>
                <c:pt idx="92">
                  <c:v>-1.6584438608152208</c:v>
                </c:pt>
                <c:pt idx="93">
                  <c:v>-1.6764623663178992</c:v>
                </c:pt>
                <c:pt idx="94">
                  <c:v>-1.6944808718205775</c:v>
                </c:pt>
                <c:pt idx="95">
                  <c:v>-1.7124993773232557</c:v>
                </c:pt>
                <c:pt idx="96">
                  <c:v>-1.730517882825934</c:v>
                </c:pt>
                <c:pt idx="97">
                  <c:v>-1.7485363883286125</c:v>
                </c:pt>
                <c:pt idx="98">
                  <c:v>-1.7665548938312905</c:v>
                </c:pt>
                <c:pt idx="99">
                  <c:v>-1.784573399333969</c:v>
                </c:pt>
                <c:pt idx="100">
                  <c:v>-1.8025919048366474</c:v>
                </c:pt>
                <c:pt idx="101">
                  <c:v>-1.8206104103393255</c:v>
                </c:pt>
                <c:pt idx="102">
                  <c:v>-1.8386289158420039</c:v>
                </c:pt>
                <c:pt idx="103">
                  <c:v>-1.8566474213446822</c:v>
                </c:pt>
                <c:pt idx="104">
                  <c:v>-1.8746659268473604</c:v>
                </c:pt>
                <c:pt idx="105">
                  <c:v>-1.8926844323500389</c:v>
                </c:pt>
                <c:pt idx="106">
                  <c:v>-1.9107029378527172</c:v>
                </c:pt>
                <c:pt idx="107">
                  <c:v>-1.9287214433553954</c:v>
                </c:pt>
                <c:pt idx="108">
                  <c:v>-1.9467399488580737</c:v>
                </c:pt>
                <c:pt idx="109">
                  <c:v>-1.9647584543607521</c:v>
                </c:pt>
                <c:pt idx="110">
                  <c:v>-1.9827769598634304</c:v>
                </c:pt>
                <c:pt idx="111">
                  <c:v>-2.0007954653661089</c:v>
                </c:pt>
                <c:pt idx="112">
                  <c:v>-2.0188139708687869</c:v>
                </c:pt>
                <c:pt idx="113">
                  <c:v>-2.0368324763714654</c:v>
                </c:pt>
                <c:pt idx="114">
                  <c:v>-2.0548509818741438</c:v>
                </c:pt>
                <c:pt idx="115">
                  <c:v>-2.0728694873768219</c:v>
                </c:pt>
                <c:pt idx="116">
                  <c:v>-2.0908879928795003</c:v>
                </c:pt>
                <c:pt idx="117">
                  <c:v>-2.1089064983821788</c:v>
                </c:pt>
                <c:pt idx="118">
                  <c:v>-2.1269250038848568</c:v>
                </c:pt>
                <c:pt idx="119">
                  <c:v>-2.1449435093875353</c:v>
                </c:pt>
                <c:pt idx="120">
                  <c:v>-2.1629620148902133</c:v>
                </c:pt>
                <c:pt idx="121">
                  <c:v>-2.1809805203928918</c:v>
                </c:pt>
                <c:pt idx="122">
                  <c:v>-2.1989990258955703</c:v>
                </c:pt>
                <c:pt idx="123">
                  <c:v>-2.2170175313982483</c:v>
                </c:pt>
                <c:pt idx="124">
                  <c:v>-2.2350360369009268</c:v>
                </c:pt>
                <c:pt idx="125">
                  <c:v>-2.2530545424036053</c:v>
                </c:pt>
                <c:pt idx="126">
                  <c:v>-2.2710730479062833</c:v>
                </c:pt>
                <c:pt idx="127">
                  <c:v>-2.2890915534089618</c:v>
                </c:pt>
                <c:pt idx="128">
                  <c:v>-2.3071100589116398</c:v>
                </c:pt>
                <c:pt idx="129">
                  <c:v>-2.3251285644143183</c:v>
                </c:pt>
                <c:pt idx="130">
                  <c:v>-2.3431470699169967</c:v>
                </c:pt>
                <c:pt idx="131">
                  <c:v>-2.3611655754196748</c:v>
                </c:pt>
                <c:pt idx="132">
                  <c:v>-2.3791840809223532</c:v>
                </c:pt>
                <c:pt idx="133">
                  <c:v>-2.3972025864250317</c:v>
                </c:pt>
                <c:pt idx="134">
                  <c:v>-2.4152210919277102</c:v>
                </c:pt>
                <c:pt idx="135">
                  <c:v>-2.4332395974303886</c:v>
                </c:pt>
                <c:pt idx="136">
                  <c:v>-2.4512581029330667</c:v>
                </c:pt>
                <c:pt idx="137">
                  <c:v>-2.4692766084357451</c:v>
                </c:pt>
                <c:pt idx="138">
                  <c:v>-2.4872951139384232</c:v>
                </c:pt>
                <c:pt idx="139">
                  <c:v>-2.5053136194411016</c:v>
                </c:pt>
                <c:pt idx="140">
                  <c:v>-2.5233321249437797</c:v>
                </c:pt>
                <c:pt idx="141">
                  <c:v>-2.5413506304464581</c:v>
                </c:pt>
                <c:pt idx="142">
                  <c:v>-2.5593691359491366</c:v>
                </c:pt>
                <c:pt idx="143">
                  <c:v>-2.5773876414518146</c:v>
                </c:pt>
                <c:pt idx="144">
                  <c:v>-2.5954061469544931</c:v>
                </c:pt>
                <c:pt idx="145">
                  <c:v>-2.6134246524571716</c:v>
                </c:pt>
                <c:pt idx="146">
                  <c:v>-2.6314431579598496</c:v>
                </c:pt>
                <c:pt idx="147">
                  <c:v>-2.6494616634625281</c:v>
                </c:pt>
                <c:pt idx="148">
                  <c:v>-2.6674801689652066</c:v>
                </c:pt>
                <c:pt idx="149">
                  <c:v>-2.685498674467885</c:v>
                </c:pt>
                <c:pt idx="150">
                  <c:v>-2.7035171799705631</c:v>
                </c:pt>
                <c:pt idx="151">
                  <c:v>-2.7215356854732415</c:v>
                </c:pt>
                <c:pt idx="152">
                  <c:v>-2.73955419097592</c:v>
                </c:pt>
                <c:pt idx="153">
                  <c:v>-2.757572696478598</c:v>
                </c:pt>
                <c:pt idx="154">
                  <c:v>-2.7755912019812765</c:v>
                </c:pt>
                <c:pt idx="155">
                  <c:v>-2.7936097074839545</c:v>
                </c:pt>
                <c:pt idx="156">
                  <c:v>-2.811628212986633</c:v>
                </c:pt>
                <c:pt idx="157">
                  <c:v>-2.8296467184893115</c:v>
                </c:pt>
                <c:pt idx="158">
                  <c:v>-2.84766522399199</c:v>
                </c:pt>
                <c:pt idx="159">
                  <c:v>-2.865683729494668</c:v>
                </c:pt>
                <c:pt idx="160">
                  <c:v>-2.8837022349973465</c:v>
                </c:pt>
                <c:pt idx="161">
                  <c:v>-2.9017207405000245</c:v>
                </c:pt>
                <c:pt idx="162">
                  <c:v>-2.919739246002703</c:v>
                </c:pt>
                <c:pt idx="163">
                  <c:v>-2.937757751505381</c:v>
                </c:pt>
                <c:pt idx="164">
                  <c:v>-2.9557762570080595</c:v>
                </c:pt>
                <c:pt idx="165">
                  <c:v>-2.9737947625107375</c:v>
                </c:pt>
                <c:pt idx="166">
                  <c:v>-2.991813268013416</c:v>
                </c:pt>
                <c:pt idx="167">
                  <c:v>-3.0098317735160944</c:v>
                </c:pt>
                <c:pt idx="168">
                  <c:v>-3.0278502790187729</c:v>
                </c:pt>
                <c:pt idx="169">
                  <c:v>-3.0458687845214514</c:v>
                </c:pt>
                <c:pt idx="170">
                  <c:v>-3.0638872900241294</c:v>
                </c:pt>
                <c:pt idx="171">
                  <c:v>-3.0819057955268079</c:v>
                </c:pt>
                <c:pt idx="172">
                  <c:v>-3.0999243010294864</c:v>
                </c:pt>
                <c:pt idx="173">
                  <c:v>-3.1179428065321644</c:v>
                </c:pt>
                <c:pt idx="174">
                  <c:v>-3.1359613120348429</c:v>
                </c:pt>
                <c:pt idx="175">
                  <c:v>-3.1539798175375209</c:v>
                </c:pt>
                <c:pt idx="176">
                  <c:v>-3.1719983230401994</c:v>
                </c:pt>
                <c:pt idx="177">
                  <c:v>-3.1900168285428774</c:v>
                </c:pt>
                <c:pt idx="178">
                  <c:v>-3.2080353340455559</c:v>
                </c:pt>
                <c:pt idx="179">
                  <c:v>-3.2260538395482343</c:v>
                </c:pt>
                <c:pt idx="180">
                  <c:v>-3.2440723450509124</c:v>
                </c:pt>
                <c:pt idx="181">
                  <c:v>-3.2620908505535908</c:v>
                </c:pt>
                <c:pt idx="182">
                  <c:v>-3.2801093560562689</c:v>
                </c:pt>
                <c:pt idx="183">
                  <c:v>-3.2981278615589473</c:v>
                </c:pt>
                <c:pt idx="184">
                  <c:v>-3.3161463670616258</c:v>
                </c:pt>
                <c:pt idx="185">
                  <c:v>-3.3341648725643038</c:v>
                </c:pt>
                <c:pt idx="186">
                  <c:v>-3.3521833780669823</c:v>
                </c:pt>
                <c:pt idx="187">
                  <c:v>-3.3702018835696608</c:v>
                </c:pt>
                <c:pt idx="188">
                  <c:v>-3.3882203890723388</c:v>
                </c:pt>
                <c:pt idx="189">
                  <c:v>-3.4062388945750173</c:v>
                </c:pt>
                <c:pt idx="190">
                  <c:v>-3.4242574000776957</c:v>
                </c:pt>
                <c:pt idx="191">
                  <c:v>-3.4422759055803742</c:v>
                </c:pt>
                <c:pt idx="192">
                  <c:v>-3.4602944110830522</c:v>
                </c:pt>
                <c:pt idx="193">
                  <c:v>-3.4783129165857307</c:v>
                </c:pt>
                <c:pt idx="194">
                  <c:v>-3.4963314220884092</c:v>
                </c:pt>
                <c:pt idx="195">
                  <c:v>-3.5143499275910872</c:v>
                </c:pt>
                <c:pt idx="196">
                  <c:v>-3.5323684330937657</c:v>
                </c:pt>
                <c:pt idx="197">
                  <c:v>-3.5503869385964442</c:v>
                </c:pt>
                <c:pt idx="198">
                  <c:v>-3.5684054440991222</c:v>
                </c:pt>
                <c:pt idx="199">
                  <c:v>-3.5864239496018002</c:v>
                </c:pt>
                <c:pt idx="200">
                  <c:v>-3.6044424551044787</c:v>
                </c:pt>
                <c:pt idx="201">
                  <c:v>-3.6224609606071572</c:v>
                </c:pt>
                <c:pt idx="202">
                  <c:v>-3.6404794661098352</c:v>
                </c:pt>
                <c:pt idx="203">
                  <c:v>-3.6584979716125137</c:v>
                </c:pt>
                <c:pt idx="204">
                  <c:v>-3.6765164771151917</c:v>
                </c:pt>
                <c:pt idx="205">
                  <c:v>-3.6945349826178702</c:v>
                </c:pt>
                <c:pt idx="206">
                  <c:v>-3.7125534881205486</c:v>
                </c:pt>
                <c:pt idx="207">
                  <c:v>-3.7305719936232271</c:v>
                </c:pt>
                <c:pt idx="208">
                  <c:v>-3.7485904991259051</c:v>
                </c:pt>
                <c:pt idx="209">
                  <c:v>-3.7666090046285836</c:v>
                </c:pt>
                <c:pt idx="210">
                  <c:v>-3.7846275101312621</c:v>
                </c:pt>
                <c:pt idx="211">
                  <c:v>-3.8026460156339401</c:v>
                </c:pt>
                <c:pt idx="212">
                  <c:v>-3.8206645211366186</c:v>
                </c:pt>
                <c:pt idx="213">
                  <c:v>-3.8386830266392966</c:v>
                </c:pt>
                <c:pt idx="214">
                  <c:v>-3.8567015321419751</c:v>
                </c:pt>
                <c:pt idx="215">
                  <c:v>-3.8747200376446536</c:v>
                </c:pt>
                <c:pt idx="216">
                  <c:v>-3.8927385431473316</c:v>
                </c:pt>
                <c:pt idx="217">
                  <c:v>-3.9107570486500101</c:v>
                </c:pt>
                <c:pt idx="218">
                  <c:v>-3.9287755541526885</c:v>
                </c:pt>
                <c:pt idx="219">
                  <c:v>-3.9467940596553666</c:v>
                </c:pt>
                <c:pt idx="220">
                  <c:v>-3.964812565158045</c:v>
                </c:pt>
                <c:pt idx="221">
                  <c:v>-3.9828310706607231</c:v>
                </c:pt>
                <c:pt idx="222">
                  <c:v>-4.0008495761634011</c:v>
                </c:pt>
                <c:pt idx="223">
                  <c:v>-4.0188680816660796</c:v>
                </c:pt>
                <c:pt idx="224">
                  <c:v>-4.036886587168758</c:v>
                </c:pt>
                <c:pt idx="225">
                  <c:v>-4.0549050926714365</c:v>
                </c:pt>
                <c:pt idx="226">
                  <c:v>-4.072923598174115</c:v>
                </c:pt>
                <c:pt idx="227">
                  <c:v>-4.0909421036767935</c:v>
                </c:pt>
                <c:pt idx="228">
                  <c:v>-4.108960609179471</c:v>
                </c:pt>
                <c:pt idx="229">
                  <c:v>-4.1269791146821495</c:v>
                </c:pt>
                <c:pt idx="230">
                  <c:v>-4.144997620184828</c:v>
                </c:pt>
                <c:pt idx="231">
                  <c:v>-4.1630161256875065</c:v>
                </c:pt>
                <c:pt idx="232">
                  <c:v>-4.1810346311901849</c:v>
                </c:pt>
                <c:pt idx="233">
                  <c:v>-4.1990531366928634</c:v>
                </c:pt>
                <c:pt idx="234">
                  <c:v>-4.217071642195541</c:v>
                </c:pt>
                <c:pt idx="235">
                  <c:v>-4.2350901476982195</c:v>
                </c:pt>
                <c:pt idx="236">
                  <c:v>-4.2531086532008979</c:v>
                </c:pt>
                <c:pt idx="237">
                  <c:v>-4.2711271587035764</c:v>
                </c:pt>
                <c:pt idx="238">
                  <c:v>-4.2891456642062549</c:v>
                </c:pt>
                <c:pt idx="239">
                  <c:v>-4.3071641697089325</c:v>
                </c:pt>
                <c:pt idx="240">
                  <c:v>-4.3251826752116109</c:v>
                </c:pt>
                <c:pt idx="241">
                  <c:v>-4.3432011807142894</c:v>
                </c:pt>
                <c:pt idx="242">
                  <c:v>-4.3612196862169679</c:v>
                </c:pt>
                <c:pt idx="243">
                  <c:v>-4.3792381917196463</c:v>
                </c:pt>
                <c:pt idx="244">
                  <c:v>-4.3972566972223239</c:v>
                </c:pt>
                <c:pt idx="245">
                  <c:v>-4.4152752027250024</c:v>
                </c:pt>
                <c:pt idx="246">
                  <c:v>-4.4332937082276809</c:v>
                </c:pt>
                <c:pt idx="247">
                  <c:v>-4.4513122137303593</c:v>
                </c:pt>
                <c:pt idx="248">
                  <c:v>-4.4693307192330369</c:v>
                </c:pt>
                <c:pt idx="249">
                  <c:v>-4.4873492247357163</c:v>
                </c:pt>
                <c:pt idx="250">
                  <c:v>-4.5053677302383939</c:v>
                </c:pt>
                <c:pt idx="251">
                  <c:v>-4.5233862357410723</c:v>
                </c:pt>
                <c:pt idx="252">
                  <c:v>-4.5414047412437508</c:v>
                </c:pt>
                <c:pt idx="253">
                  <c:v>-4.5594232467464293</c:v>
                </c:pt>
                <c:pt idx="254">
                  <c:v>-4.5774417522491078</c:v>
                </c:pt>
                <c:pt idx="255">
                  <c:v>-4.5954602577517853</c:v>
                </c:pt>
                <c:pt idx="256">
                  <c:v>-4.6134787632544638</c:v>
                </c:pt>
                <c:pt idx="257">
                  <c:v>-4.6314972687571423</c:v>
                </c:pt>
                <c:pt idx="258">
                  <c:v>-4.6495157742598208</c:v>
                </c:pt>
                <c:pt idx="259">
                  <c:v>-4.6675342797624992</c:v>
                </c:pt>
                <c:pt idx="260">
                  <c:v>-4.6855527852651768</c:v>
                </c:pt>
                <c:pt idx="261">
                  <c:v>-4.7035712907678553</c:v>
                </c:pt>
                <c:pt idx="262">
                  <c:v>-4.7215897962705338</c:v>
                </c:pt>
                <c:pt idx="263">
                  <c:v>-4.7396083017732122</c:v>
                </c:pt>
                <c:pt idx="264">
                  <c:v>-4.7576268072758907</c:v>
                </c:pt>
                <c:pt idx="265">
                  <c:v>-4.7756453127785692</c:v>
                </c:pt>
                <c:pt idx="266">
                  <c:v>-4.7936638182812477</c:v>
                </c:pt>
                <c:pt idx="267">
                  <c:v>-4.8116823237839252</c:v>
                </c:pt>
                <c:pt idx="268">
                  <c:v>-4.8297008292866037</c:v>
                </c:pt>
                <c:pt idx="269">
                  <c:v>-4.8477193347892822</c:v>
                </c:pt>
                <c:pt idx="270">
                  <c:v>-4.8657378402919607</c:v>
                </c:pt>
                <c:pt idx="271">
                  <c:v>-4.8837563457946391</c:v>
                </c:pt>
                <c:pt idx="272">
                  <c:v>-4.9017748512973176</c:v>
                </c:pt>
                <c:pt idx="273">
                  <c:v>-4.9197933567999952</c:v>
                </c:pt>
                <c:pt idx="274">
                  <c:v>-4.9378118623026737</c:v>
                </c:pt>
                <c:pt idx="275">
                  <c:v>-4.9558303678053521</c:v>
                </c:pt>
                <c:pt idx="276">
                  <c:v>-4.9738488733080306</c:v>
                </c:pt>
                <c:pt idx="277">
                  <c:v>-4.9918673788107091</c:v>
                </c:pt>
                <c:pt idx="278">
                  <c:v>-5.0098858843133867</c:v>
                </c:pt>
                <c:pt idx="279">
                  <c:v>-5.0279043898160651</c:v>
                </c:pt>
                <c:pt idx="280">
                  <c:v>-5.0459228953187436</c:v>
                </c:pt>
                <c:pt idx="281">
                  <c:v>-5.0639414008214221</c:v>
                </c:pt>
              </c:numCache>
            </c:numRef>
          </c:yVal>
          <c:smooth val="1"/>
        </c:ser>
        <c:axId val="133486848"/>
        <c:axId val="114753920"/>
      </c:scatterChart>
      <c:valAx>
        <c:axId val="1334868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 sz="1200"/>
                  <a:t>t   (s)</a:t>
                </a:r>
              </a:p>
            </c:rich>
          </c:tx>
          <c:layout>
            <c:manualLayout>
              <c:xMode val="edge"/>
              <c:yMode val="edge"/>
              <c:x val="0.65684604341584396"/>
              <c:y val="0.8857640748870583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14753920"/>
        <c:crosses val="autoZero"/>
        <c:crossBetween val="midCat"/>
      </c:valAx>
      <c:valAx>
        <c:axId val="114753920"/>
        <c:scaling>
          <c:orientation val="minMax"/>
        </c:scaling>
        <c:axPos val="l"/>
        <c:majorGridlines/>
        <c:numFmt formatCode="0.00" sourceLinked="1"/>
        <c:tickLblPos val="none"/>
        <c:spPr>
          <a:ln w="3175">
            <a:solidFill>
              <a:srgbClr val="000000"/>
            </a:solidFill>
            <a:prstDash val="solid"/>
          </a:ln>
        </c:spPr>
        <c:crossAx val="133486848"/>
        <c:crosses val="autoZero"/>
        <c:crossBetween val="midCat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63128494634251"/>
          <c:y val="0.34271142542087785"/>
          <c:w val="0.17863752200866487"/>
          <c:h val="0.1790283565631452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Circuito RC
corrente</a:t>
            </a:r>
          </a:p>
        </c:rich>
      </c:tx>
      <c:layout>
        <c:manualLayout>
          <c:xMode val="edge"/>
          <c:yMode val="edge"/>
          <c:x val="0.37931034482758647"/>
          <c:y val="1.19331742243436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689655172413793"/>
          <c:y val="0.19570405727923629"/>
          <c:w val="0.7495462794918335"/>
          <c:h val="0.69689737470167068"/>
        </c:manualLayout>
      </c:layout>
      <c:scatterChart>
        <c:scatterStyle val="smoothMarker"/>
        <c:ser>
          <c:idx val="1"/>
          <c:order val="0"/>
          <c:tx>
            <c:v>s1</c:v>
          </c:tx>
          <c:spPr>
            <a:ln w="25400">
              <a:solidFill>
                <a:schemeClr val="tx2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elaborazione!$B$24:$B$423</c:f>
              <c:numCache>
                <c:formatCode>0.00</c:formatCode>
                <c:ptCount val="4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</c:numCache>
            </c:numRef>
          </c:xVal>
          <c:yVal>
            <c:numRef>
              <c:f>elaborazione!$E$24:$E$423</c:f>
              <c:numCache>
                <c:formatCode>0.00E+00</c:formatCode>
                <c:ptCount val="400"/>
                <c:pt idx="0">
                  <c:v>2.1428571428571427E-4</c:v>
                </c:pt>
                <c:pt idx="1">
                  <c:v>2.1045918367346939E-4</c:v>
                </c:pt>
                <c:pt idx="2">
                  <c:v>2.0670098396501459E-4</c:v>
                </c:pt>
                <c:pt idx="3">
                  <c:v>2.0300989496563931E-4</c:v>
                </c:pt>
                <c:pt idx="4">
                  <c:v>1.9938471826982433E-4</c:v>
                </c:pt>
                <c:pt idx="5">
                  <c:v>1.9582427687214889E-4</c:v>
                </c:pt>
                <c:pt idx="6">
                  <c:v>1.9232741478514623E-4</c:v>
                </c:pt>
                <c:pt idx="7">
                  <c:v>1.8889299666398289E-4</c:v>
                </c:pt>
                <c:pt idx="8">
                  <c:v>1.8551990743784035E-4</c:v>
                </c:pt>
                <c:pt idx="9">
                  <c:v>1.8220705194787893E-4</c:v>
                </c:pt>
                <c:pt idx="10">
                  <c:v>1.789533545916668E-4</c:v>
                </c:pt>
                <c:pt idx="11">
                  <c:v>1.7575775897395849E-4</c:v>
                </c:pt>
                <c:pt idx="12">
                  <c:v>1.7261922756370919E-4</c:v>
                </c:pt>
                <c:pt idx="13">
                  <c:v>1.6953674135721438E-4</c:v>
                </c:pt>
                <c:pt idx="14">
                  <c:v>1.6650929954726415E-4</c:v>
                </c:pt>
                <c:pt idx="15">
                  <c:v>1.6353591919820586E-4</c:v>
                </c:pt>
                <c:pt idx="16">
                  <c:v>1.6061563492680931E-4</c:v>
                </c:pt>
                <c:pt idx="17">
                  <c:v>1.5774749858883056E-4</c:v>
                </c:pt>
                <c:pt idx="18">
                  <c:v>1.5493057897117288E-4</c:v>
                </c:pt>
                <c:pt idx="19">
                  <c:v>1.521639614895448E-4</c:v>
                </c:pt>
                <c:pt idx="20">
                  <c:v>1.4944674789151724E-4</c:v>
                </c:pt>
                <c:pt idx="21">
                  <c:v>1.4677805596488301E-4</c:v>
                </c:pt>
                <c:pt idx="22">
                  <c:v>1.4415701925122435E-4</c:v>
                </c:pt>
                <c:pt idx="23">
                  <c:v>1.4158278676459535E-4</c:v>
                </c:pt>
                <c:pt idx="24">
                  <c:v>1.3905452271522755E-4</c:v>
                </c:pt>
                <c:pt idx="25">
                  <c:v>1.3657140623816994E-4</c:v>
                </c:pt>
                <c:pt idx="26">
                  <c:v>1.3413263112677402E-4</c:v>
                </c:pt>
                <c:pt idx="27">
                  <c:v>1.317374055709388E-4</c:v>
                </c:pt>
                <c:pt idx="28">
                  <c:v>1.2938495190002917E-4</c:v>
                </c:pt>
                <c:pt idx="29">
                  <c:v>1.2707450633038579E-4</c:v>
                </c:pt>
                <c:pt idx="30">
                  <c:v>1.248053187173432E-4</c:v>
                </c:pt>
                <c:pt idx="31">
                  <c:v>1.2257665231167635E-4</c:v>
                </c:pt>
                <c:pt idx="32">
                  <c:v>1.2038778352039643E-4</c:v>
                </c:pt>
                <c:pt idx="33">
                  <c:v>1.1823800167181791E-4</c:v>
                </c:pt>
                <c:pt idx="34">
                  <c:v>1.1612660878482117E-4</c:v>
                </c:pt>
                <c:pt idx="35">
                  <c:v>1.1405291934223507E-4</c:v>
                </c:pt>
                <c:pt idx="36">
                  <c:v>1.120162600682666E-4</c:v>
                </c:pt>
                <c:pt idx="37">
                  <c:v>1.1001596970990468E-4</c:v>
                </c:pt>
                <c:pt idx="38">
                  <c:v>1.0805139882222781E-4</c:v>
                </c:pt>
                <c:pt idx="39">
                  <c:v>1.0612190955754518E-4</c:v>
                </c:pt>
                <c:pt idx="40">
                  <c:v>1.0422687545830329E-4</c:v>
                </c:pt>
                <c:pt idx="41">
                  <c:v>1.0236568125369073E-4</c:v>
                </c:pt>
                <c:pt idx="42">
                  <c:v>1.0053772265987483E-4</c:v>
                </c:pt>
                <c:pt idx="43">
                  <c:v>9.8742406183805636E-5</c:v>
                </c:pt>
                <c:pt idx="44">
                  <c:v>9.6979148930523385E-5</c:v>
                </c:pt>
                <c:pt idx="45">
                  <c:v>9.524737841390689E-5</c:v>
                </c:pt>
                <c:pt idx="46">
                  <c:v>9.3546532370801416E-5</c:v>
                </c:pt>
                <c:pt idx="47">
                  <c:v>9.1876058578465686E-5</c:v>
                </c:pt>
                <c:pt idx="48">
                  <c:v>9.0235414675278794E-5</c:v>
                </c:pt>
                <c:pt idx="49">
                  <c:v>8.8624067984648819E-5</c:v>
                </c:pt>
                <c:pt idx="50">
                  <c:v>8.7041495342065809E-5</c:v>
                </c:pt>
                <c:pt idx="51">
                  <c:v>8.5487182925243207E-5</c:v>
                </c:pt>
                <c:pt idx="52">
                  <c:v>8.3960626087292446E-5</c:v>
                </c:pt>
                <c:pt idx="53">
                  <c:v>8.2461329192876499E-5</c:v>
                </c:pt>
                <c:pt idx="54">
                  <c:v>8.0988805457289412E-5</c:v>
                </c:pt>
                <c:pt idx="55">
                  <c:v>7.9542576788409262E-5</c:v>
                </c:pt>
                <c:pt idx="56">
                  <c:v>7.8122173631473384E-5</c:v>
                </c:pt>
                <c:pt idx="57">
                  <c:v>7.6727134816625649E-5</c:v>
                </c:pt>
                <c:pt idx="58">
                  <c:v>7.5357007409185912E-5</c:v>
                </c:pt>
                <c:pt idx="59">
                  <c:v>7.4011346562593286E-5</c:v>
                </c:pt>
                <c:pt idx="60">
                  <c:v>7.2689715373975547E-5</c:v>
                </c:pt>
                <c:pt idx="61">
                  <c:v>7.1391684742297417E-5</c:v>
                </c:pt>
                <c:pt idx="62">
                  <c:v>7.0116833229042083E-5</c:v>
                </c:pt>
                <c:pt idx="63">
                  <c:v>6.8864746921380618E-5</c:v>
                </c:pt>
                <c:pt idx="64">
                  <c:v>6.763501929778456E-5</c:v>
                </c:pt>
                <c:pt idx="65">
                  <c:v>6.6427251096038418E-5</c:v>
                </c:pt>
                <c:pt idx="66">
                  <c:v>6.5241050183609148E-5</c:v>
                </c:pt>
                <c:pt idx="67">
                  <c:v>6.4076031430330385E-5</c:v>
                </c:pt>
                <c:pt idx="68">
                  <c:v>6.2931816583360213E-5</c:v>
                </c:pt>
                <c:pt idx="69">
                  <c:v>6.1808034144371631E-5</c:v>
                </c:pt>
                <c:pt idx="70">
                  <c:v>6.0704319248936423E-5</c:v>
                </c:pt>
                <c:pt idx="71">
                  <c:v>5.962031354806257E-5</c:v>
                </c:pt>
                <c:pt idx="72">
                  <c:v>5.855566509184716E-5</c:v>
                </c:pt>
                <c:pt idx="73">
                  <c:v>5.7510028215207043E-5</c:v>
                </c:pt>
                <c:pt idx="74">
                  <c:v>5.6483063425649777E-5</c:v>
                </c:pt>
                <c:pt idx="75">
                  <c:v>5.5474437293048876E-5</c:v>
                </c:pt>
                <c:pt idx="76">
                  <c:v>5.44838223413873E-5</c:v>
                </c:pt>
                <c:pt idx="77">
                  <c:v>5.3510896942433955E-5</c:v>
                </c:pt>
                <c:pt idx="78">
                  <c:v>5.2555345211319085E-5</c:v>
                </c:pt>
                <c:pt idx="79">
                  <c:v>5.1616856903974104E-5</c:v>
                </c:pt>
                <c:pt idx="80">
                  <c:v>5.0695127316403136E-5</c:v>
                </c:pt>
                <c:pt idx="81">
                  <c:v>4.9789857185753063E-5</c:v>
                </c:pt>
                <c:pt idx="82">
                  <c:v>4.8900752593150346E-5</c:v>
                </c:pt>
                <c:pt idx="83">
                  <c:v>4.8027524868272664E-5</c:v>
                </c:pt>
                <c:pt idx="84">
                  <c:v>4.716989049562494E-5</c:v>
                </c:pt>
                <c:pt idx="85">
                  <c:v>4.6327571022488759E-5</c:v>
                </c:pt>
                <c:pt idx="86">
                  <c:v>4.5500292968515768E-5</c:v>
                </c:pt>
                <c:pt idx="87">
                  <c:v>4.4687787736935124E-5</c:v>
                </c:pt>
                <c:pt idx="88">
                  <c:v>4.3889791527347002E-5</c:v>
                </c:pt>
                <c:pt idx="89">
                  <c:v>4.3106045250072952E-5</c:v>
                </c:pt>
                <c:pt idx="90">
                  <c:v>4.2336294442035955E-5</c:v>
                </c:pt>
                <c:pt idx="91">
                  <c:v>4.1580289184142458E-5</c:v>
                </c:pt>
                <c:pt idx="92">
                  <c:v>4.0837784020139903E-5</c:v>
                </c:pt>
                <c:pt idx="93">
                  <c:v>4.0108537876923099E-5</c:v>
                </c:pt>
                <c:pt idx="94">
                  <c:v>3.9392313986263779E-5</c:v>
                </c:pt>
                <c:pt idx="95">
                  <c:v>3.8688879807937637E-5</c:v>
                </c:pt>
                <c:pt idx="96">
                  <c:v>3.7998006954224473E-5</c:v>
                </c:pt>
                <c:pt idx="97">
                  <c:v>3.7319471115756188E-5</c:v>
                </c:pt>
                <c:pt idx="98">
                  <c:v>3.6653051988689114E-5</c:v>
                </c:pt>
                <c:pt idx="99">
                  <c:v>3.5998533203176791E-5</c:v>
                </c:pt>
                <c:pt idx="100">
                  <c:v>3.5355702253120092E-5</c:v>
                </c:pt>
                <c:pt idx="101">
                  <c:v>3.4724350427171515E-5</c:v>
                </c:pt>
                <c:pt idx="102">
                  <c:v>3.4104272740972037E-5</c:v>
                </c:pt>
                <c:pt idx="103">
                  <c:v>3.3495267870597533E-5</c:v>
                </c:pt>
                <c:pt idx="104">
                  <c:v>3.2897138087194017E-5</c:v>
                </c:pt>
                <c:pt idx="105">
                  <c:v>3.2309689192779844E-5</c:v>
                </c:pt>
                <c:pt idx="106">
                  <c:v>3.1732730457194474E-5</c:v>
                </c:pt>
                <c:pt idx="107">
                  <c:v>3.1166074556173165E-5</c:v>
                </c:pt>
                <c:pt idx="108">
                  <c:v>3.0609537510527215E-5</c:v>
                </c:pt>
                <c:pt idx="109">
                  <c:v>3.006293862641066E-5</c:v>
                </c:pt>
                <c:pt idx="110">
                  <c:v>2.9526100436653347E-5</c:v>
                </c:pt>
                <c:pt idx="111">
                  <c:v>2.899884864314165E-5</c:v>
                </c:pt>
                <c:pt idx="112">
                  <c:v>2.8481012060228413E-5</c:v>
                </c:pt>
                <c:pt idx="113">
                  <c:v>2.7972422559152886E-5</c:v>
                </c:pt>
                <c:pt idx="114">
                  <c:v>2.747291501345374E-5</c:v>
                </c:pt>
                <c:pt idx="115">
                  <c:v>2.6982327245356335E-5</c:v>
                </c:pt>
                <c:pt idx="116">
                  <c:v>2.6500499973117829E-5</c:v>
                </c:pt>
                <c:pt idx="117">
                  <c:v>2.6027276759312157E-5</c:v>
                </c:pt>
                <c:pt idx="118">
                  <c:v>2.5562503960038736E-5</c:v>
                </c:pt>
                <c:pt idx="119">
                  <c:v>2.5106030675038074E-5</c:v>
                </c:pt>
                <c:pt idx="120">
                  <c:v>2.4657708698698099E-5</c:v>
                </c:pt>
                <c:pt idx="121">
                  <c:v>2.4217392471935646E-5</c:v>
                </c:pt>
                <c:pt idx="122">
                  <c:v>2.3784939034936789E-5</c:v>
                </c:pt>
                <c:pt idx="123">
                  <c:v>2.3360207980741502E-5</c:v>
                </c:pt>
                <c:pt idx="124">
                  <c:v>2.294306140965682E-5</c:v>
                </c:pt>
                <c:pt idx="125">
                  <c:v>2.2533363884484396E-5</c:v>
                </c:pt>
                <c:pt idx="126">
                  <c:v>2.2130982386547141E-5</c:v>
                </c:pt>
                <c:pt idx="127">
                  <c:v>2.1735786272501674E-5</c:v>
                </c:pt>
                <c:pt idx="128">
                  <c:v>2.1347647231921271E-5</c:v>
                </c:pt>
                <c:pt idx="129">
                  <c:v>2.0966439245636983E-5</c:v>
                </c:pt>
                <c:pt idx="130">
                  <c:v>2.0592038544822009E-5</c:v>
                </c:pt>
                <c:pt idx="131">
                  <c:v>2.0224323570807343E-5</c:v>
                </c:pt>
                <c:pt idx="132">
                  <c:v>1.9863174935614371E-5</c:v>
                </c:pt>
                <c:pt idx="133">
                  <c:v>1.950847538319267E-5</c:v>
                </c:pt>
                <c:pt idx="134">
                  <c:v>1.9160109751349948E-5</c:v>
                </c:pt>
                <c:pt idx="135">
                  <c:v>1.8817964934361576E-5</c:v>
                </c:pt>
                <c:pt idx="136">
                  <c:v>1.8481929846247967E-5</c:v>
                </c:pt>
                <c:pt idx="137">
                  <c:v>1.8151895384707834E-5</c:v>
                </c:pt>
                <c:pt idx="138">
                  <c:v>1.7827754395695188E-5</c:v>
                </c:pt>
                <c:pt idx="139">
                  <c:v>1.750940163862921E-5</c:v>
                </c:pt>
                <c:pt idx="140">
                  <c:v>1.7196733752225096E-5</c:v>
                </c:pt>
                <c:pt idx="141">
                  <c:v>1.6889649220935387E-5</c:v>
                </c:pt>
                <c:pt idx="142">
                  <c:v>1.6588048341990111E-5</c:v>
                </c:pt>
                <c:pt idx="143">
                  <c:v>1.6291833193026024E-5</c:v>
                </c:pt>
                <c:pt idx="144">
                  <c:v>1.6000907600293378E-5</c:v>
                </c:pt>
                <c:pt idx="145">
                  <c:v>1.5715177107430993E-5</c:v>
                </c:pt>
                <c:pt idx="146">
                  <c:v>1.5434548944798328E-5</c:v>
                </c:pt>
                <c:pt idx="147">
                  <c:v>1.5158931999355505E-5</c:v>
                </c:pt>
                <c:pt idx="148">
                  <c:v>1.4888236785081301E-5</c:v>
                </c:pt>
                <c:pt idx="149">
                  <c:v>1.4622375413919134E-5</c:v>
                </c:pt>
                <c:pt idx="150">
                  <c:v>1.4361261567241997E-5</c:v>
                </c:pt>
                <c:pt idx="151">
                  <c:v>1.4104810467826968E-5</c:v>
                </c:pt>
                <c:pt idx="152">
                  <c:v>1.3852938852330045E-5</c:v>
                </c:pt>
                <c:pt idx="153">
                  <c:v>1.3605564944252706E-5</c:v>
                </c:pt>
                <c:pt idx="154">
                  <c:v>1.3362608427391041E-5</c:v>
                </c:pt>
                <c:pt idx="155">
                  <c:v>1.3123990419759059E-5</c:v>
                </c:pt>
                <c:pt idx="156">
                  <c:v>1.288963344797765E-5</c:v>
                </c:pt>
                <c:pt idx="157">
                  <c:v>1.26594614221209E-5</c:v>
                </c:pt>
                <c:pt idx="158">
                  <c:v>1.2433399611011595E-5</c:v>
                </c:pt>
                <c:pt idx="159">
                  <c:v>1.2211374617957801E-5</c:v>
                </c:pt>
                <c:pt idx="160">
                  <c:v>1.1993314356922858E-5</c:v>
                </c:pt>
                <c:pt idx="161">
                  <c:v>1.1779148029120659E-5</c:v>
                </c:pt>
                <c:pt idx="162">
                  <c:v>1.1568806100029226E-5</c:v>
                </c:pt>
                <c:pt idx="163">
                  <c:v>1.1362220276814439E-5</c:v>
                </c:pt>
                <c:pt idx="164">
                  <c:v>1.1159323486157018E-5</c:v>
                </c:pt>
                <c:pt idx="165">
                  <c:v>1.0960049852475657E-5</c:v>
                </c:pt>
                <c:pt idx="166">
                  <c:v>1.0764334676538606E-5</c:v>
                </c:pt>
                <c:pt idx="167">
                  <c:v>1.0572114414457553E-5</c:v>
                </c:pt>
                <c:pt idx="168">
                  <c:v>1.0383326657056546E-5</c:v>
                </c:pt>
                <c:pt idx="169">
                  <c:v>1.0197910109609084E-5</c:v>
                </c:pt>
                <c:pt idx="170">
                  <c:v>1.0015804571937499E-5</c:v>
                </c:pt>
                <c:pt idx="171">
                  <c:v>9.8369509188671915E-6</c:v>
                </c:pt>
                <c:pt idx="172">
                  <c:v>9.6612910810302775E-6</c:v>
                </c:pt>
                <c:pt idx="173">
                  <c:v>9.4887680260118724E-6</c:v>
                </c:pt>
                <c:pt idx="174">
                  <c:v>9.3193257398331206E-6</c:v>
                </c:pt>
                <c:pt idx="175">
                  <c:v>9.1529092087646747E-6</c:v>
                </c:pt>
                <c:pt idx="176">
                  <c:v>8.989464401465293E-6</c:v>
                </c:pt>
                <c:pt idx="177">
                  <c:v>8.8289382514391402E-6</c:v>
                </c:pt>
                <c:pt idx="178">
                  <c:v>8.6712786398062767E-6</c:v>
                </c:pt>
                <c:pt idx="179">
                  <c:v>8.5164343783811999E-6</c:v>
                </c:pt>
                <c:pt idx="180">
                  <c:v>8.3643551930529755E-6</c:v>
                </c:pt>
                <c:pt idx="181">
                  <c:v>8.214991707462728E-6</c:v>
                </c:pt>
                <c:pt idx="182">
                  <c:v>8.0682954269723409E-6</c:v>
                </c:pt>
                <c:pt idx="183">
                  <c:v>7.9242187229192478E-6</c:v>
                </c:pt>
                <c:pt idx="184">
                  <c:v>7.7827148171528529E-6</c:v>
                </c:pt>
                <c:pt idx="185">
                  <c:v>7.6437377668465376E-6</c:v>
                </c:pt>
                <c:pt idx="186">
                  <c:v>7.5072424495814212E-6</c:v>
                </c:pt>
                <c:pt idx="187">
                  <c:v>7.3731845486960496E-6</c:v>
                </c:pt>
                <c:pt idx="188">
                  <c:v>7.2415205388979115E-6</c:v>
                </c:pt>
                <c:pt idx="189">
                  <c:v>7.112207672131879E-6</c:v>
                </c:pt>
                <c:pt idx="190">
                  <c:v>6.9852039637009635E-6</c:v>
                </c:pt>
                <c:pt idx="191">
                  <c:v>6.8604681786348692E-6</c:v>
                </c:pt>
                <c:pt idx="192">
                  <c:v>6.7379598183021005E-6</c:v>
                </c:pt>
                <c:pt idx="193">
                  <c:v>6.6176391072609544E-6</c:v>
                </c:pt>
                <c:pt idx="194">
                  <c:v>6.4994669803455999E-6</c:v>
                </c:pt>
                <c:pt idx="195">
                  <c:v>6.3834050699822823E-6</c:v>
                </c:pt>
                <c:pt idx="196">
                  <c:v>6.2694156937326273E-6</c:v>
                </c:pt>
                <c:pt idx="197">
                  <c:v>6.1574618420588182E-6</c:v>
                </c:pt>
                <c:pt idx="198">
                  <c:v>6.0475071663077847E-6</c:v>
                </c:pt>
                <c:pt idx="199">
                  <c:v>5.9395159669094315E-6</c:v>
                </c:pt>
                <c:pt idx="200">
                  <c:v>5.8334531817860428E-6</c:v>
                </c:pt>
                <c:pt idx="201">
                  <c:v>5.7292843749684303E-6</c:v>
                </c:pt>
                <c:pt idx="202">
                  <c:v>5.6269757254154201E-6</c:v>
                </c:pt>
                <c:pt idx="203">
                  <c:v>5.526494016032985E-6</c:v>
                </c:pt>
                <c:pt idx="204">
                  <c:v>5.4278066228895367E-6</c:v>
                </c:pt>
                <c:pt idx="205">
                  <c:v>5.3308815046236703E-6</c:v>
                </c:pt>
                <c:pt idx="206">
                  <c:v>5.235687192041086E-6</c:v>
                </c:pt>
                <c:pt idx="207">
                  <c:v>5.1421927778975297E-6</c:v>
                </c:pt>
                <c:pt idx="208">
                  <c:v>5.0503679068636401E-6</c:v>
                </c:pt>
                <c:pt idx="209">
                  <c:v>4.9601827656696266E-6</c:v>
                </c:pt>
                <c:pt idx="210">
                  <c:v>4.8716080734255545E-6</c:v>
                </c:pt>
                <c:pt idx="211">
                  <c:v>4.7846150721143778E-6</c:v>
                </c:pt>
                <c:pt idx="212">
                  <c:v>4.6991755172552151E-6</c:v>
                </c:pt>
                <c:pt idx="213">
                  <c:v>4.6152616687327809E-6</c:v>
                </c:pt>
                <c:pt idx="214">
                  <c:v>4.5328462817911335E-6</c:v>
                </c:pt>
                <c:pt idx="215">
                  <c:v>4.4519025981877288E-6</c:v>
                </c:pt>
                <c:pt idx="216">
                  <c:v>4.3724043375057733E-6</c:v>
                </c:pt>
                <c:pt idx="217">
                  <c:v>4.2943256886217744E-6</c:v>
                </c:pt>
                <c:pt idx="218">
                  <c:v>4.2176413013249437E-6</c:v>
                </c:pt>
                <c:pt idx="219">
                  <c:v>4.1423262780869877E-6</c:v>
                </c:pt>
                <c:pt idx="220">
                  <c:v>4.06835616597829E-6</c:v>
                </c:pt>
                <c:pt idx="221">
                  <c:v>3.9957069487287024E-6</c:v>
                </c:pt>
                <c:pt idx="222">
                  <c:v>3.9243550389299768E-6</c:v>
                </c:pt>
                <c:pt idx="223">
                  <c:v>3.8542772703776662E-6</c:v>
                </c:pt>
                <c:pt idx="224">
                  <c:v>3.785450890549491E-6</c:v>
                </c:pt>
                <c:pt idx="225">
                  <c:v>3.7178535532182342E-6</c:v>
                </c:pt>
                <c:pt idx="226">
                  <c:v>3.6514633111964948E-6</c:v>
                </c:pt>
                <c:pt idx="227">
                  <c:v>3.5862586092108337E-6</c:v>
                </c:pt>
                <c:pt idx="228">
                  <c:v>3.5222182769034976E-6</c:v>
                </c:pt>
                <c:pt idx="229">
                  <c:v>3.459321521958777E-6</c:v>
                </c:pt>
                <c:pt idx="230">
                  <c:v>3.3975479233523716E-6</c:v>
                </c:pt>
                <c:pt idx="231">
                  <c:v>3.3368774247210758E-6</c:v>
                </c:pt>
                <c:pt idx="232">
                  <c:v>3.2772903278510361E-6</c:v>
                </c:pt>
                <c:pt idx="233">
                  <c:v>3.2187672862822633E-6</c:v>
                </c:pt>
                <c:pt idx="234">
                  <c:v>3.1612892990272431E-6</c:v>
                </c:pt>
                <c:pt idx="235">
                  <c:v>3.1048377044017463E-6</c:v>
                </c:pt>
                <c:pt idx="236">
                  <c:v>3.0493941739660232E-6</c:v>
                </c:pt>
                <c:pt idx="237">
                  <c:v>2.9949407065737534E-6</c:v>
                </c:pt>
                <c:pt idx="238">
                  <c:v>2.9414596225278027E-6</c:v>
                </c:pt>
                <c:pt idx="239">
                  <c:v>2.8889335578397964E-6</c:v>
                </c:pt>
                <c:pt idx="240">
                  <c:v>2.8373454585926311E-6</c:v>
                </c:pt>
                <c:pt idx="241">
                  <c:v>2.7866785754035056E-6</c:v>
                </c:pt>
                <c:pt idx="242">
                  <c:v>2.7369164579855718E-6</c:v>
                </c:pt>
                <c:pt idx="243">
                  <c:v>2.6880429498072582E-6</c:v>
                </c:pt>
                <c:pt idx="244">
                  <c:v>2.6400421828463977E-6</c:v>
                </c:pt>
                <c:pt idx="245">
                  <c:v>2.5928985724384481E-6</c:v>
                </c:pt>
                <c:pt idx="246">
                  <c:v>2.546596812216346E-6</c:v>
                </c:pt>
                <c:pt idx="247">
                  <c:v>2.5011218691410557E-6</c:v>
                </c:pt>
                <c:pt idx="248">
                  <c:v>2.4564589786206475E-6</c:v>
                </c:pt>
                <c:pt idx="249">
                  <c:v>2.4125936397167028E-6</c:v>
                </c:pt>
                <c:pt idx="250">
                  <c:v>2.3695116104360495E-6</c:v>
                </c:pt>
                <c:pt idx="251">
                  <c:v>2.3271989031068103E-6</c:v>
                </c:pt>
                <c:pt idx="252">
                  <c:v>2.2856417798370492E-6</c:v>
                </c:pt>
                <c:pt idx="253">
                  <c:v>2.2448267480542471E-6</c:v>
                </c:pt>
                <c:pt idx="254">
                  <c:v>2.2047405561247086E-6</c:v>
                </c:pt>
                <c:pt idx="255">
                  <c:v>2.1653701890510365E-6</c:v>
                </c:pt>
                <c:pt idx="256">
                  <c:v>2.1267028642465596E-6</c:v>
                </c:pt>
                <c:pt idx="257">
                  <c:v>2.0887260273850003E-6</c:v>
                </c:pt>
                <c:pt idx="258">
                  <c:v>2.0514273483245623E-6</c:v>
                </c:pt>
                <c:pt idx="259">
                  <c:v>2.0147947171044971E-6</c:v>
                </c:pt>
                <c:pt idx="260">
                  <c:v>1.978816240013329E-6</c:v>
                </c:pt>
                <c:pt idx="261">
                  <c:v>1.9434802357274032E-6</c:v>
                </c:pt>
                <c:pt idx="262">
                  <c:v>1.9087752315179847E-6</c:v>
                </c:pt>
                <c:pt idx="263">
                  <c:v>1.8746899595265859E-6</c:v>
                </c:pt>
                <c:pt idx="264">
                  <c:v>1.8412133531064967E-6</c:v>
                </c:pt>
                <c:pt idx="265">
                  <c:v>1.808334543229595E-6</c:v>
                </c:pt>
                <c:pt idx="266">
                  <c:v>1.7760428549576458E-6</c:v>
                </c:pt>
                <c:pt idx="267">
                  <c:v>1.7443278039762486E-6</c:v>
                </c:pt>
                <c:pt idx="268">
                  <c:v>1.7131790931909562E-6</c:v>
                </c:pt>
                <c:pt idx="269">
                  <c:v>1.6825866093839816E-6</c:v>
                </c:pt>
                <c:pt idx="270">
                  <c:v>1.6525404199306974E-6</c:v>
                </c:pt>
                <c:pt idx="271">
                  <c:v>1.623030769574818E-6</c:v>
                </c:pt>
                <c:pt idx="272">
                  <c:v>1.5940480772609661E-6</c:v>
                </c:pt>
                <c:pt idx="273">
                  <c:v>1.565582933024144E-6</c:v>
                </c:pt>
                <c:pt idx="274">
                  <c:v>1.5376260949344316E-6</c:v>
                </c:pt>
                <c:pt idx="275">
                  <c:v>1.51016848609634E-6</c:v>
                </c:pt>
                <c:pt idx="276">
                  <c:v>1.4832011917017711E-6</c:v>
                </c:pt>
                <c:pt idx="277">
                  <c:v>1.4567154561356662E-6</c:v>
                </c:pt>
                <c:pt idx="278">
                  <c:v>1.4307026801332335E-6</c:v>
                </c:pt>
                <c:pt idx="279">
                  <c:v>1.4051544179879892E-6</c:v>
                </c:pt>
                <c:pt idx="280">
                  <c:v>1.380062374809635E-6</c:v>
                </c:pt>
                <c:pt idx="281">
                  <c:v>1.3554184038309102E-6</c:v>
                </c:pt>
                <c:pt idx="282">
                  <c:v>1.3312145037625012E-6</c:v>
                </c:pt>
                <c:pt idx="283">
                  <c:v>1.3074428161953098E-6</c:v>
                </c:pt>
                <c:pt idx="284">
                  <c:v>1.2840956230489706E-6</c:v>
                </c:pt>
                <c:pt idx="285">
                  <c:v>1.261165344065951E-6</c:v>
                </c:pt>
                <c:pt idx="286">
                  <c:v>1.2386445343505034E-6</c:v>
                </c:pt>
                <c:pt idx="287">
                  <c:v>1.216525881951393E-6</c:v>
                </c:pt>
                <c:pt idx="288">
                  <c:v>1.1948022054879865E-6</c:v>
                </c:pt>
                <c:pt idx="289">
                  <c:v>1.1734664518185627E-6</c:v>
                </c:pt>
                <c:pt idx="290">
                  <c:v>1.1525116937503972E-6</c:v>
                </c:pt>
                <c:pt idx="291">
                  <c:v>1.1319311277905467E-6</c:v>
                </c:pt>
                <c:pt idx="292">
                  <c:v>1.1117180719371385E-6</c:v>
                </c:pt>
                <c:pt idx="293">
                  <c:v>1.0918659635097099E-6</c:v>
                </c:pt>
                <c:pt idx="294">
                  <c:v>1.0723683570184685E-6</c:v>
                </c:pt>
                <c:pt idx="295">
                  <c:v>1.0532189220717112E-6</c:v>
                </c:pt>
                <c:pt idx="296">
                  <c:v>1.0344114413204217E-6</c:v>
                </c:pt>
                <c:pt idx="297">
                  <c:v>1.0159398084396936E-6</c:v>
                </c:pt>
                <c:pt idx="298">
                  <c:v>9.9779802614612699E-7</c:v>
                </c:pt>
                <c:pt idx="299">
                  <c:v>9.7998020425065538E-7</c:v>
                </c:pt>
                <c:pt idx="300">
                  <c:v>9.6248055774620213E-7</c:v>
                </c:pt>
                <c:pt idx="301">
                  <c:v>9.4529340492927845E-7</c:v>
                </c:pt>
                <c:pt idx="302">
                  <c:v>9.2841316555555438E-7</c:v>
                </c:pt>
                <c:pt idx="303">
                  <c:v>9.118343590277522E-7</c:v>
                </c:pt>
                <c:pt idx="304">
                  <c:v>8.955516026165622E-7</c:v>
                </c:pt>
                <c:pt idx="305">
                  <c:v>8.7955960971267513E-7</c:v>
                </c:pt>
                <c:pt idx="306">
                  <c:v>8.6385318811066371E-7</c:v>
                </c:pt>
                <c:pt idx="307">
                  <c:v>8.4842723832296532E-7</c:v>
                </c:pt>
                <c:pt idx="308">
                  <c:v>8.3327675192434998E-7</c:v>
                </c:pt>
                <c:pt idx="309">
                  <c:v>8.183968099257287E-7</c:v>
                </c:pt>
                <c:pt idx="310">
                  <c:v>8.0378258117701809E-7</c:v>
                </c:pt>
                <c:pt idx="311">
                  <c:v>7.8942932079887178E-7</c:v>
                </c:pt>
                <c:pt idx="312">
                  <c:v>7.7533236864172191E-7</c:v>
                </c:pt>
                <c:pt idx="313">
                  <c:v>7.6148714777314806E-7</c:v>
                </c:pt>
                <c:pt idx="314">
                  <c:v>7.47889162991479E-7</c:v>
                </c:pt>
                <c:pt idx="315">
                  <c:v>7.3453399936661079E-7</c:v>
                </c:pt>
                <c:pt idx="316">
                  <c:v>7.2141732080651823E-7</c:v>
                </c:pt>
                <c:pt idx="317">
                  <c:v>7.0853486864923861E-7</c:v>
                </c:pt>
                <c:pt idx="318">
                  <c:v>6.958824602804852E-7</c:v>
                </c:pt>
                <c:pt idx="319">
                  <c:v>6.8345598777549583E-7</c:v>
                </c:pt>
                <c:pt idx="320">
                  <c:v>6.7125141656521056E-7</c:v>
                </c:pt>
                <c:pt idx="321">
                  <c:v>6.5926478412655798E-7</c:v>
                </c:pt>
                <c:pt idx="322">
                  <c:v>6.4749219869570619E-7</c:v>
                </c:pt>
                <c:pt idx="323">
                  <c:v>6.3592983800472448E-7</c:v>
                </c:pt>
                <c:pt idx="324">
                  <c:v>6.2457394804035388E-7</c:v>
                </c:pt>
                <c:pt idx="325">
                  <c:v>6.134208418253628E-7</c:v>
                </c:pt>
                <c:pt idx="326">
                  <c:v>6.0246689822134638E-7</c:v>
                </c:pt>
                <c:pt idx="327">
                  <c:v>5.917085607530951E-7</c:v>
                </c:pt>
                <c:pt idx="328">
                  <c:v>5.8114233645393097E-7</c:v>
                </c:pt>
                <c:pt idx="329">
                  <c:v>5.7076479473153596E-7</c:v>
                </c:pt>
                <c:pt idx="330">
                  <c:v>5.6057256625420749E-7</c:v>
                </c:pt>
                <c:pt idx="331">
                  <c:v>5.505623418567815E-7</c:v>
                </c:pt>
                <c:pt idx="332">
                  <c:v>5.4073087146647558E-7</c:v>
                </c:pt>
                <c:pt idx="333">
                  <c:v>5.3107496304744772E-7</c:v>
                </c:pt>
                <c:pt idx="334">
                  <c:v>5.2159148156445082E-7</c:v>
                </c:pt>
                <c:pt idx="335">
                  <c:v>5.1227734796507487E-7</c:v>
                </c:pt>
                <c:pt idx="336">
                  <c:v>5.0312953817997576E-7</c:v>
                </c:pt>
                <c:pt idx="337">
                  <c:v>4.9414508214105726E-7</c:v>
                </c:pt>
                <c:pt idx="338">
                  <c:v>4.8532106281709965E-7</c:v>
                </c:pt>
                <c:pt idx="339">
                  <c:v>4.7665461526680276E-7</c:v>
                </c:pt>
                <c:pt idx="340">
                  <c:v>4.6814292570845114E-7</c:v>
                </c:pt>
                <c:pt idx="341">
                  <c:v>4.5978323060654904E-7</c:v>
                </c:pt>
                <c:pt idx="342">
                  <c:v>4.5157281577428474E-7</c:v>
                </c:pt>
                <c:pt idx="343">
                  <c:v>4.4350901549258408E-7</c:v>
                </c:pt>
                <c:pt idx="344">
                  <c:v>4.3558921164451753E-7</c:v>
                </c:pt>
                <c:pt idx="345">
                  <c:v>4.2781083286515449E-7</c:v>
                </c:pt>
                <c:pt idx="346">
                  <c:v>4.2017135370683462E-7</c:v>
                </c:pt>
                <c:pt idx="347">
                  <c:v>4.1266829381921994E-7</c:v>
                </c:pt>
                <c:pt idx="348">
                  <c:v>4.0529921714387614E-7</c:v>
                </c:pt>
                <c:pt idx="349">
                  <c:v>3.9806173112344466E-7</c:v>
                </c:pt>
                <c:pt idx="350">
                  <c:v>3.9095348592480379E-7</c:v>
                </c:pt>
                <c:pt idx="351">
                  <c:v>3.8397217367615507E-7</c:v>
                </c:pt>
                <c:pt idx="352">
                  <c:v>3.7711552771762289E-7</c:v>
                </c:pt>
                <c:pt idx="353">
                  <c:v>3.7038132186555701E-7</c:v>
                </c:pt>
                <c:pt idx="354">
                  <c:v>3.6376736968936541E-7</c:v>
                </c:pt>
                <c:pt idx="355">
                  <c:v>3.5727152380204961E-7</c:v>
                </c:pt>
                <c:pt idx="356">
                  <c:v>3.5089167516269955E-7</c:v>
                </c:pt>
                <c:pt idx="357">
                  <c:v>3.446257523919614E-7</c:v>
                </c:pt>
                <c:pt idx="358">
                  <c:v>3.384717210992427E-7</c:v>
                </c:pt>
                <c:pt idx="359">
                  <c:v>3.3242758322247848E-7</c:v>
                </c:pt>
                <c:pt idx="360">
                  <c:v>3.264913763792216E-7</c:v>
                </c:pt>
                <c:pt idx="361">
                  <c:v>3.2066117322959721E-7</c:v>
                </c:pt>
                <c:pt idx="362">
                  <c:v>3.1493508085051709E-7</c:v>
                </c:pt>
                <c:pt idx="363">
                  <c:v>3.0931124012102884E-7</c:v>
                </c:pt>
                <c:pt idx="364">
                  <c:v>3.0378782511886196E-7</c:v>
                </c:pt>
                <c:pt idx="365">
                  <c:v>2.9836304252744181E-7</c:v>
                </c:pt>
                <c:pt idx="366">
                  <c:v>2.9303513105375218E-7</c:v>
                </c:pt>
                <c:pt idx="367">
                  <c:v>2.8780236085634846E-7</c:v>
                </c:pt>
                <c:pt idx="368">
                  <c:v>2.8266303298390178E-7</c:v>
                </c:pt>
                <c:pt idx="369">
                  <c:v>2.7761547882348175E-7</c:v>
                </c:pt>
                <c:pt idx="370">
                  <c:v>2.7265805955876768E-7</c:v>
                </c:pt>
                <c:pt idx="371">
                  <c:v>2.6778916563806122E-7</c:v>
                </c:pt>
                <c:pt idx="372">
                  <c:v>2.6300721625168878E-7</c:v>
                </c:pt>
                <c:pt idx="373">
                  <c:v>2.5831065881860254E-7</c:v>
                </c:pt>
                <c:pt idx="374">
                  <c:v>2.5369796848256117E-7</c:v>
                </c:pt>
                <c:pt idx="375">
                  <c:v>2.4916764761681192E-7</c:v>
                </c:pt>
                <c:pt idx="376">
                  <c:v>2.4471822533793968E-7</c:v>
                </c:pt>
                <c:pt idx="377">
                  <c:v>2.4034825702831269E-7</c:v>
                </c:pt>
                <c:pt idx="378">
                  <c:v>2.3605632386709224E-7</c:v>
                </c:pt>
                <c:pt idx="379">
                  <c:v>2.3184103236949052E-7</c:v>
                </c:pt>
                <c:pt idx="380">
                  <c:v>2.2770101393430688E-7</c:v>
                </c:pt>
                <c:pt idx="381">
                  <c:v>2.2363492439974359E-7</c:v>
                </c:pt>
                <c:pt idx="382">
                  <c:v>2.1964144360689783E-7</c:v>
                </c:pt>
                <c:pt idx="383">
                  <c:v>2.1571927497105696E-7</c:v>
                </c:pt>
                <c:pt idx="384">
                  <c:v>2.1186714506086066E-7</c:v>
                </c:pt>
                <c:pt idx="385">
                  <c:v>2.080838031847903E-7</c:v>
                </c:pt>
                <c:pt idx="386">
                  <c:v>2.0436802098504941E-7</c:v>
                </c:pt>
                <c:pt idx="387">
                  <c:v>2.0071859203886686E-7</c:v>
                </c:pt>
                <c:pt idx="388">
                  <c:v>1.971343314667465E-7</c:v>
                </c:pt>
                <c:pt idx="389">
                  <c:v>1.9361407554772749E-7</c:v>
                </c:pt>
                <c:pt idx="390">
                  <c:v>1.9015668134149598E-7</c:v>
                </c:pt>
                <c:pt idx="391">
                  <c:v>1.86761026317539E-7</c:v>
                </c:pt>
                <c:pt idx="392">
                  <c:v>1.8342600799042026E-7</c:v>
                </c:pt>
                <c:pt idx="393">
                  <c:v>1.8015054356203462E-7</c:v>
                </c:pt>
                <c:pt idx="394">
                  <c:v>1.7693356956985771E-7</c:v>
                </c:pt>
                <c:pt idx="395">
                  <c:v>1.7377404154182508E-7</c:v>
                </c:pt>
                <c:pt idx="396">
                  <c:v>1.7067093365714341E-7</c:v>
                </c:pt>
                <c:pt idx="397">
                  <c:v>1.676232384132551E-7</c:v>
                </c:pt>
                <c:pt idx="398">
                  <c:v>1.6462996629876667E-7</c:v>
                </c:pt>
                <c:pt idx="399">
                  <c:v>1.6169014547199165E-7</c:v>
                </c:pt>
              </c:numCache>
            </c:numRef>
          </c:yVal>
          <c:smooth val="1"/>
        </c:ser>
        <c:ser>
          <c:idx val="0"/>
          <c:order val="1"/>
          <c:tx>
            <c:v>s2</c:v>
          </c:tx>
          <c:spPr>
            <a:ln>
              <a:solidFill>
                <a:srgbClr val="ED69E4"/>
              </a:solidFill>
            </a:ln>
          </c:spPr>
          <c:marker>
            <c:symbol val="none"/>
          </c:marker>
          <c:xVal>
            <c:numRef>
              <c:f>elaborazione!$B$427:$B$708</c:f>
              <c:numCache>
                <c:formatCode>0.00</c:formatCode>
                <c:ptCount val="282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</c:numCache>
            </c:numRef>
          </c:xVal>
          <c:yVal>
            <c:numRef>
              <c:f>elaborazione!$E$427:$E$708</c:f>
              <c:numCache>
                <c:formatCode>0.00E+00</c:formatCode>
                <c:ptCount val="282"/>
                <c:pt idx="0">
                  <c:v>-2.1412691146426857E-4</c:v>
                </c:pt>
                <c:pt idx="1">
                  <c:v>-2.1030321661669234E-4</c:v>
                </c:pt>
                <c:pt idx="2">
                  <c:v>-2.0654780203425142E-4</c:v>
                </c:pt>
                <c:pt idx="3">
                  <c:v>-2.0285944842649695E-4</c:v>
                </c:pt>
                <c:pt idx="4">
                  <c:v>-1.9923695827602376E-4</c:v>
                </c:pt>
                <c:pt idx="5">
                  <c:v>-1.9567915544966622E-4</c:v>
                </c:pt>
                <c:pt idx="6">
                  <c:v>-1.9218488481663647E-4</c:v>
                </c:pt>
                <c:pt idx="7">
                  <c:v>-1.8875301187348223E-4</c:v>
                </c:pt>
                <c:pt idx="8">
                  <c:v>-1.853824223757415E-4</c:v>
                </c:pt>
                <c:pt idx="9">
                  <c:v>-1.8207202197617468E-4</c:v>
                </c:pt>
                <c:pt idx="10">
                  <c:v>-1.7882073586945727E-4</c:v>
                </c:pt>
                <c:pt idx="11">
                  <c:v>-1.7562750844321698E-4</c:v>
                </c:pt>
                <c:pt idx="12">
                  <c:v>-1.7249130293530237E-4</c:v>
                </c:pt>
                <c:pt idx="13">
                  <c:v>-1.6941110109717198E-4</c:v>
                </c:pt>
                <c:pt idx="14">
                  <c:v>-1.6638590286329391E-4</c:v>
                </c:pt>
                <c:pt idx="15">
                  <c:v>-1.6341472602644935E-4</c:v>
                </c:pt>
                <c:pt idx="16">
                  <c:v>-1.6049660591883419E-4</c:v>
                </c:pt>
                <c:pt idx="17">
                  <c:v>-1.5763059509885501E-4</c:v>
                </c:pt>
                <c:pt idx="18">
                  <c:v>-1.5481576304351833E-4</c:v>
                </c:pt>
                <c:pt idx="19">
                  <c:v>-1.5205119584631266E-4</c:v>
                </c:pt>
                <c:pt idx="20">
                  <c:v>-1.4933599592048563E-4</c:v>
                </c:pt>
                <c:pt idx="21">
                  <c:v>-1.4666928170761981E-4</c:v>
                </c:pt>
                <c:pt idx="22">
                  <c:v>-1.4405018739141234E-4</c:v>
                </c:pt>
                <c:pt idx="23">
                  <c:v>-1.4147786261656568E-4</c:v>
                </c:pt>
                <c:pt idx="24">
                  <c:v>-1.3895147221269842E-4</c:v>
                </c:pt>
                <c:pt idx="25">
                  <c:v>-1.3647019592318593E-4</c:v>
                </c:pt>
                <c:pt idx="26">
                  <c:v>-1.3403322813884333E-4</c:v>
                </c:pt>
                <c:pt idx="27">
                  <c:v>-1.3163977763636398E-4</c:v>
                </c:pt>
                <c:pt idx="28">
                  <c:v>-1.2928906732142891E-4</c:v>
                </c:pt>
                <c:pt idx="29">
                  <c:v>-1.269803339764034E-4</c:v>
                </c:pt>
                <c:pt idx="30">
                  <c:v>-1.2471282801253903E-4</c:v>
                </c:pt>
                <c:pt idx="31">
                  <c:v>-1.2248581322660086E-4</c:v>
                </c:pt>
                <c:pt idx="32">
                  <c:v>-1.2029856656184012E-4</c:v>
                </c:pt>
                <c:pt idx="33">
                  <c:v>-1.1815037787323582E-4</c:v>
                </c:pt>
                <c:pt idx="34">
                  <c:v>-1.1604054969692804E-4</c:v>
                </c:pt>
                <c:pt idx="35">
                  <c:v>-1.139683970237686E-4</c:v>
                </c:pt>
                <c:pt idx="36">
                  <c:v>-1.119332470769156E-4</c:v>
                </c:pt>
                <c:pt idx="37">
                  <c:v>-1.0993443909339925E-4</c:v>
                </c:pt>
                <c:pt idx="38">
                  <c:v>-1.0797132410958855E-4</c:v>
                </c:pt>
                <c:pt idx="39">
                  <c:v>-1.0604326475048876E-4</c:v>
                </c:pt>
                <c:pt idx="40">
                  <c:v>-1.0414963502280145E-4</c:v>
                </c:pt>
                <c:pt idx="41">
                  <c:v>-1.0228982011167999E-4</c:v>
                </c:pt>
                <c:pt idx="42">
                  <c:v>-1.0046321618111429E-4</c:v>
                </c:pt>
                <c:pt idx="43">
                  <c:v>-9.8669230177880093E-5</c:v>
                </c:pt>
                <c:pt idx="44">
                  <c:v>-9.6907279638989372E-5</c:v>
                </c:pt>
                <c:pt idx="45">
                  <c:v>-9.5176792502578859E-5</c:v>
                </c:pt>
                <c:pt idx="46">
                  <c:v>-9.3477206922175669E-5</c:v>
                </c:pt>
                <c:pt idx="47">
                  <c:v>-9.1807971084279676E-5</c:v>
                </c:pt>
                <c:pt idx="48">
                  <c:v>-9.016854302920325E-5</c:v>
                </c:pt>
                <c:pt idx="49">
                  <c:v>-8.8558390475110336E-5</c:v>
                </c:pt>
                <c:pt idx="50">
                  <c:v>-8.6976990645197644E-5</c:v>
                </c:pt>
                <c:pt idx="51">
                  <c:v>-8.5423830097961978E-5</c:v>
                </c:pt>
                <c:pt idx="52">
                  <c:v>-8.3898404560498371E-5</c:v>
                </c:pt>
                <c:pt idx="53">
                  <c:v>-8.2400218764775186E-5</c:v>
                </c:pt>
                <c:pt idx="54">
                  <c:v>-8.0928786286832771E-5</c:v>
                </c:pt>
                <c:pt idx="55">
                  <c:v>-7.9483629388853614E-5</c:v>
                </c:pt>
                <c:pt idx="56">
                  <c:v>-7.8064278864052648E-5</c:v>
                </c:pt>
                <c:pt idx="57">
                  <c:v>-7.6670273884337433E-5</c:v>
                </c:pt>
                <c:pt idx="58">
                  <c:v>-7.5301161850688548E-5</c:v>
                </c:pt>
                <c:pt idx="59">
                  <c:v>-7.3956498246211956E-5</c:v>
                </c:pt>
                <c:pt idx="60">
                  <c:v>-7.2635846491815335E-5</c:v>
                </c:pt>
                <c:pt idx="61">
                  <c:v>-7.1338777804461477E-5</c:v>
                </c:pt>
                <c:pt idx="62">
                  <c:v>-7.0064871057953237E-5</c:v>
                </c:pt>
                <c:pt idx="63">
                  <c:v>-6.8813712646204072E-5</c:v>
                </c:pt>
                <c:pt idx="64">
                  <c:v>-6.7584896348950435E-5</c:v>
                </c:pt>
                <c:pt idx="65">
                  <c:v>-6.6378023199862028E-5</c:v>
                </c:pt>
                <c:pt idx="66">
                  <c:v>-6.5192701357007351E-5</c:v>
                </c:pt>
                <c:pt idx="67">
                  <c:v>-6.4028545975632235E-5</c:v>
                </c:pt>
                <c:pt idx="68">
                  <c:v>-6.2885179083210235E-5</c:v>
                </c:pt>
                <c:pt idx="69">
                  <c:v>-6.1762229456724328E-5</c:v>
                </c:pt>
                <c:pt idx="70">
                  <c:v>-6.0659332502139967E-5</c:v>
                </c:pt>
                <c:pt idx="71">
                  <c:v>-5.9576130136030329E-5</c:v>
                </c:pt>
                <c:pt idx="72">
                  <c:v>-5.8512270669315491E-5</c:v>
                </c:pt>
                <c:pt idx="73">
                  <c:v>-5.7467408693077709E-5</c:v>
                </c:pt>
                <c:pt idx="74">
                  <c:v>-5.6441204966415623E-5</c:v>
                </c:pt>
                <c:pt idx="75">
                  <c:v>-5.5433326306301054E-5</c:v>
                </c:pt>
                <c:pt idx="76">
                  <c:v>-5.4443445479402817E-5</c:v>
                </c:pt>
                <c:pt idx="77">
                  <c:v>-5.3471241095842052E-5</c:v>
                </c:pt>
                <c:pt idx="78">
                  <c:v>-5.2516397504844873E-5</c:v>
                </c:pt>
                <c:pt idx="79">
                  <c:v>-5.1578604692258356E-5</c:v>
                </c:pt>
                <c:pt idx="80">
                  <c:v>-5.0657558179896597E-5</c:v>
                </c:pt>
                <c:pt idx="81">
                  <c:v>-4.9752958926684153E-5</c:v>
                </c:pt>
                <c:pt idx="82">
                  <c:v>-4.8864513231564796E-5</c:v>
                </c:pt>
                <c:pt idx="83">
                  <c:v>-4.7991932638143988E-5</c:v>
                </c:pt>
                <c:pt idx="84">
                  <c:v>-4.7134933841034279E-5</c:v>
                </c:pt>
                <c:pt idx="85">
                  <c:v>-4.6293238593872949E-5</c:v>
                </c:pt>
                <c:pt idx="86">
                  <c:v>-4.5466573618982359E-5</c:v>
                </c:pt>
                <c:pt idx="87">
                  <c:v>-4.4654670518643392E-5</c:v>
                </c:pt>
                <c:pt idx="88">
                  <c:v>-4.3857265687953325E-5</c:v>
                </c:pt>
                <c:pt idx="89">
                  <c:v>-4.3074100229239867E-5</c:v>
                </c:pt>
                <c:pt idx="90">
                  <c:v>-4.2304919868003444E-5</c:v>
                </c:pt>
                <c:pt idx="91">
                  <c:v>-4.1549474870360527E-5</c:v>
                </c:pt>
                <c:pt idx="92">
                  <c:v>-4.0807519961961234E-5</c:v>
                </c:pt>
                <c:pt idx="93">
                  <c:v>-4.0078814248354775E-5</c:v>
                </c:pt>
                <c:pt idx="94">
                  <c:v>-3.936312113677701E-5</c:v>
                </c:pt>
                <c:pt idx="95">
                  <c:v>-3.8660208259334568E-5</c:v>
                </c:pt>
                <c:pt idx="96">
                  <c:v>-3.796984739756074E-5</c:v>
                </c:pt>
                <c:pt idx="97">
                  <c:v>-3.7291814408318581E-5</c:v>
                </c:pt>
                <c:pt idx="98">
                  <c:v>-3.6625889151027182E-5</c:v>
                </c:pt>
                <c:pt idx="99">
                  <c:v>-3.5971855416187406E-5</c:v>
                </c:pt>
                <c:pt idx="100">
                  <c:v>-3.5329500855184062E-5</c:v>
                </c:pt>
                <c:pt idx="101">
                  <c:v>-3.4698616911341488E-5</c:v>
                </c:pt>
                <c:pt idx="102">
                  <c:v>-3.4078998752210385E-5</c:v>
                </c:pt>
                <c:pt idx="103">
                  <c:v>-3.3470445203063776E-5</c:v>
                </c:pt>
                <c:pt idx="104">
                  <c:v>-3.2872758681580497E-5</c:v>
                </c:pt>
                <c:pt idx="105">
                  <c:v>-3.2285745133695129E-5</c:v>
                </c:pt>
                <c:pt idx="106">
                  <c:v>-3.1709213970593431E-5</c:v>
                </c:pt>
                <c:pt idx="107">
                  <c:v>-3.1142978006832835E-5</c:v>
                </c:pt>
                <c:pt idx="108">
                  <c:v>-3.058685339956796E-5</c:v>
                </c:pt>
                <c:pt idx="109">
                  <c:v>-3.0040659588861391E-5</c:v>
                </c:pt>
                <c:pt idx="110">
                  <c:v>-2.9504219239060294E-5</c:v>
                </c:pt>
                <c:pt idx="111">
                  <c:v>-2.8977358181219927E-5</c:v>
                </c:pt>
                <c:pt idx="112">
                  <c:v>-2.8459905356555289E-5</c:v>
                </c:pt>
                <c:pt idx="113">
                  <c:v>-2.7951692760902517E-5</c:v>
                </c:pt>
                <c:pt idx="114">
                  <c:v>-2.7452555390172116E-5</c:v>
                </c:pt>
                <c:pt idx="115">
                  <c:v>-2.6962331186776185E-5</c:v>
                </c:pt>
                <c:pt idx="116">
                  <c:v>-2.6480860987012324E-5</c:v>
                </c:pt>
                <c:pt idx="117">
                  <c:v>-2.6007988469387102E-5</c:v>
                </c:pt>
                <c:pt idx="118">
                  <c:v>-2.5543560103862337E-5</c:v>
                </c:pt>
                <c:pt idx="119">
                  <c:v>-2.5087425102007647E-5</c:v>
                </c:pt>
                <c:pt idx="120">
                  <c:v>-2.4639435368043224E-5</c:v>
                </c:pt>
                <c:pt idx="121">
                  <c:v>-2.4199445450756742E-5</c:v>
                </c:pt>
                <c:pt idx="122">
                  <c:v>-2.3767312496278943E-5</c:v>
                </c:pt>
                <c:pt idx="123">
                  <c:v>-2.3342896201702535E-5</c:v>
                </c:pt>
                <c:pt idx="124">
                  <c:v>-2.2926058769529276E-5</c:v>
                </c:pt>
                <c:pt idx="125">
                  <c:v>-2.2516664862930535E-5</c:v>
                </c:pt>
                <c:pt idx="126">
                  <c:v>-2.2114581561806777E-5</c:v>
                </c:pt>
                <c:pt idx="127">
                  <c:v>-2.1719678319631658E-5</c:v>
                </c:pt>
                <c:pt idx="128">
                  <c:v>-2.1331826921066807E-5</c:v>
                </c:pt>
                <c:pt idx="129">
                  <c:v>-2.0950901440333472E-5</c:v>
                </c:pt>
                <c:pt idx="130">
                  <c:v>-2.0576778200327516E-5</c:v>
                </c:pt>
                <c:pt idx="131">
                  <c:v>-2.0209335732464523E-5</c:v>
                </c:pt>
                <c:pt idx="132">
                  <c:v>-1.9848454737241942E-5</c:v>
                </c:pt>
                <c:pt idx="133">
                  <c:v>-1.9494018045505479E-5</c:v>
                </c:pt>
                <c:pt idx="134">
                  <c:v>-1.9145910580407162E-5</c:v>
                </c:pt>
                <c:pt idx="135">
                  <c:v>-1.8804019320042746E-5</c:v>
                </c:pt>
                <c:pt idx="136">
                  <c:v>-1.8468233260756271E-5</c:v>
                </c:pt>
                <c:pt idx="137">
                  <c:v>-1.813844338109991E-5</c:v>
                </c:pt>
                <c:pt idx="138">
                  <c:v>-1.7814542606437411E-5</c:v>
                </c:pt>
                <c:pt idx="139">
                  <c:v>-1.7496425774179602E-5</c:v>
                </c:pt>
                <c:pt idx="140">
                  <c:v>-1.7183989599640682E-5</c:v>
                </c:pt>
                <c:pt idx="141">
                  <c:v>-1.6877132642504241E-5</c:v>
                </c:pt>
                <c:pt idx="142">
                  <c:v>-1.6575755273888092E-5</c:v>
                </c:pt>
                <c:pt idx="143">
                  <c:v>-1.6279759643997236E-5</c:v>
                </c:pt>
                <c:pt idx="144">
                  <c:v>-1.5989049650354427E-5</c:v>
                </c:pt>
                <c:pt idx="145">
                  <c:v>-1.5703530906598098E-5</c:v>
                </c:pt>
                <c:pt idx="146">
                  <c:v>-1.5423110711837418E-5</c:v>
                </c:pt>
                <c:pt idx="147">
                  <c:v>-1.5147698020554605E-5</c:v>
                </c:pt>
                <c:pt idx="148">
                  <c:v>-1.4877203413044701E-5</c:v>
                </c:pt>
                <c:pt idx="149">
                  <c:v>-1.4611539066383187E-5</c:v>
                </c:pt>
                <c:pt idx="150">
                  <c:v>-1.4350618725912061E-5</c:v>
                </c:pt>
                <c:pt idx="151">
                  <c:v>-1.4094357677235058E-5</c:v>
                </c:pt>
                <c:pt idx="152">
                  <c:v>-1.3842672718713004E-5</c:v>
                </c:pt>
                <c:pt idx="153">
                  <c:v>-1.3595482134450273E-5</c:v>
                </c:pt>
                <c:pt idx="154">
                  <c:v>-1.3352705667763661E-5</c:v>
                </c:pt>
                <c:pt idx="155">
                  <c:v>-1.3114264495125022E-5</c:v>
                </c:pt>
                <c:pt idx="156">
                  <c:v>-1.2880081200569218E-5</c:v>
                </c:pt>
                <c:pt idx="157">
                  <c:v>-1.2650079750559054E-5</c:v>
                </c:pt>
                <c:pt idx="158">
                  <c:v>-1.242418546929907E-5</c:v>
                </c:pt>
                <c:pt idx="159">
                  <c:v>-1.2202325014490159E-5</c:v>
                </c:pt>
                <c:pt idx="160">
                  <c:v>-1.1984426353517121E-5</c:v>
                </c:pt>
                <c:pt idx="161">
                  <c:v>-1.1770418740061459E-5</c:v>
                </c:pt>
                <c:pt idx="162">
                  <c:v>-1.1560232691131791E-5</c:v>
                </c:pt>
                <c:pt idx="163">
                  <c:v>-1.1353799964504439E-5</c:v>
                </c:pt>
                <c:pt idx="164">
                  <c:v>-1.1151053536566858E-5</c:v>
                </c:pt>
                <c:pt idx="165">
                  <c:v>-1.0951927580556738E-5</c:v>
                </c:pt>
                <c:pt idx="166">
                  <c:v>-1.0756357445189651E-5</c:v>
                </c:pt>
                <c:pt idx="167">
                  <c:v>-1.0564279633668408E-5</c:v>
                </c:pt>
                <c:pt idx="168">
                  <c:v>-1.0375631783067185E-5</c:v>
                </c:pt>
                <c:pt idx="169">
                  <c:v>-1.0190352644083841E-5</c:v>
                </c:pt>
                <c:pt idx="170">
                  <c:v>-1.0008382061153773E-5</c:v>
                </c:pt>
                <c:pt idx="171">
                  <c:v>-9.829660952918885E-6</c:v>
                </c:pt>
                <c:pt idx="172">
                  <c:v>-9.6541312930453319E-6</c:v>
                </c:pt>
                <c:pt idx="173">
                  <c:v>-9.4817360913838092E-6</c:v>
                </c:pt>
                <c:pt idx="174">
                  <c:v>-9.3124193754662422E-6</c:v>
                </c:pt>
                <c:pt idx="175">
                  <c:v>-9.146126172332917E-6</c:v>
                </c:pt>
                <c:pt idx="176">
                  <c:v>-8.9828024906841131E-6</c:v>
                </c:pt>
                <c:pt idx="177">
                  <c:v>-8.8223953033504692E-6</c:v>
                </c:pt>
                <c:pt idx="178">
                  <c:v>-8.6648525300763535E-6</c:v>
                </c:pt>
                <c:pt idx="179">
                  <c:v>-8.510123020610705E-6</c:v>
                </c:pt>
                <c:pt idx="180">
                  <c:v>-8.3581565380997995E-6</c:v>
                </c:pt>
                <c:pt idx="181">
                  <c:v>-8.2089037427765883E-6</c:v>
                </c:pt>
                <c:pt idx="182">
                  <c:v>-8.0623161759412923E-6</c:v>
                </c:pt>
                <c:pt idx="183">
                  <c:v>-7.9183462442280548E-6</c:v>
                </c:pt>
                <c:pt idx="184">
                  <c:v>-7.7769472041525538E-6</c:v>
                </c:pt>
                <c:pt idx="185">
                  <c:v>-7.6380731469355441E-6</c:v>
                </c:pt>
                <c:pt idx="186">
                  <c:v>-7.50167898359741E-6</c:v>
                </c:pt>
                <c:pt idx="187">
                  <c:v>-7.3677204303188846E-6</c:v>
                </c:pt>
                <c:pt idx="188">
                  <c:v>-7.2361539940631904E-6</c:v>
                </c:pt>
                <c:pt idx="189">
                  <c:v>-7.1069369584549186E-6</c:v>
                </c:pt>
                <c:pt idx="190">
                  <c:v>-6.9800273699110811E-6</c:v>
                </c:pt>
                <c:pt idx="191">
                  <c:v>-6.8553840240198114E-6</c:v>
                </c:pt>
                <c:pt idx="192">
                  <c:v>-6.7329664521623131E-6</c:v>
                </c:pt>
                <c:pt idx="193">
                  <c:v>-6.6127349083737018E-6</c:v>
                </c:pt>
                <c:pt idx="194">
                  <c:v>-6.494650356438457E-6</c:v>
                </c:pt>
                <c:pt idx="195">
                  <c:v>-6.3786744572163411E-6</c:v>
                </c:pt>
                <c:pt idx="196">
                  <c:v>-6.2647695561946209E-6</c:v>
                </c:pt>
                <c:pt idx="197">
                  <c:v>-6.1528986712625742E-6</c:v>
                </c:pt>
                <c:pt idx="198">
                  <c:v>-6.0430254807043143E-6</c:v>
                </c:pt>
                <c:pt idx="199">
                  <c:v>-5.9351143114060236E-6</c:v>
                </c:pt>
                <c:pt idx="200">
                  <c:v>-5.8291301272737724E-6</c:v>
                </c:pt>
                <c:pt idx="201">
                  <c:v>-5.7250385178581698E-6</c:v>
                </c:pt>
                <c:pt idx="202">
                  <c:v>-5.6228056871821313E-6</c:v>
                </c:pt>
                <c:pt idx="203">
                  <c:v>-5.5223984427681639E-6</c:v>
                </c:pt>
                <c:pt idx="204">
                  <c:v>-5.4237841848615916E-6</c:v>
                </c:pt>
                <c:pt idx="205">
                  <c:v>-5.3269308958462051E-6</c:v>
                </c:pt>
                <c:pt idx="206">
                  <c:v>-5.2318071298489519E-6</c:v>
                </c:pt>
                <c:pt idx="207">
                  <c:v>-5.1383820025302201E-6</c:v>
                </c:pt>
                <c:pt idx="208">
                  <c:v>-5.0466251810564665E-6</c:v>
                </c:pt>
                <c:pt idx="209">
                  <c:v>-4.9565068742518865E-6</c:v>
                </c:pt>
                <c:pt idx="210">
                  <c:v>-4.8679978229259592E-6</c:v>
                </c:pt>
                <c:pt idx="211">
                  <c:v>-4.781069290373711E-6</c:v>
                </c:pt>
                <c:pt idx="212">
                  <c:v>-4.6956930530456084E-6</c:v>
                </c:pt>
                <c:pt idx="213">
                  <c:v>-4.6118413913840807E-6</c:v>
                </c:pt>
                <c:pt idx="214">
                  <c:v>-4.5294870808236499E-6</c:v>
                </c:pt>
                <c:pt idx="215">
                  <c:v>-4.4486033829517989E-6</c:v>
                </c:pt>
                <c:pt idx="216">
                  <c:v>-4.3691640368276596E-6</c:v>
                </c:pt>
                <c:pt idx="217">
                  <c:v>-4.291143250455737E-6</c:v>
                </c:pt>
                <c:pt idx="218">
                  <c:v>-4.2145156924118848E-6</c:v>
                </c:pt>
                <c:pt idx="219">
                  <c:v>-4.1392564836188153E-6</c:v>
                </c:pt>
                <c:pt idx="220">
                  <c:v>-4.065341189268479E-6</c:v>
                </c:pt>
                <c:pt idx="221">
                  <c:v>-3.9927458108886856E-6</c:v>
                </c:pt>
                <c:pt idx="222">
                  <c:v>-3.9214467785513874E-6</c:v>
                </c:pt>
                <c:pt idx="223">
                  <c:v>-3.8514209432201129E-6</c:v>
                </c:pt>
                <c:pt idx="224">
                  <c:v>-3.7826455692340395E-6</c:v>
                </c:pt>
                <c:pt idx="225">
                  <c:v>-3.7150983269262893E-6</c:v>
                </c:pt>
                <c:pt idx="226">
                  <c:v>-3.6487572853740337E-6</c:v>
                </c:pt>
                <c:pt idx="227">
                  <c:v>-3.5836009052780691E-6</c:v>
                </c:pt>
                <c:pt idx="228">
                  <c:v>-3.5196080319695314E-6</c:v>
                </c:pt>
                <c:pt idx="229">
                  <c:v>-3.4567578885415046E-6</c:v>
                </c:pt>
                <c:pt idx="230">
                  <c:v>-3.3950300691032637E-6</c:v>
                </c:pt>
                <c:pt idx="231">
                  <c:v>-3.3344045321549906E-6</c:v>
                </c:pt>
                <c:pt idx="232">
                  <c:v>-3.2748615940807942E-6</c:v>
                </c:pt>
                <c:pt idx="233">
                  <c:v>-3.2163819227579231E-6</c:v>
                </c:pt>
                <c:pt idx="234">
                  <c:v>-3.1589465312801031E-6</c:v>
                </c:pt>
                <c:pt idx="235">
                  <c:v>-3.1025367717929584E-6</c:v>
                </c:pt>
                <c:pt idx="236">
                  <c:v>-3.0471343294395135E-6</c:v>
                </c:pt>
                <c:pt idx="237">
                  <c:v>-2.9927212164138074E-6</c:v>
                </c:pt>
                <c:pt idx="238">
                  <c:v>-2.9392797661207035E-6</c:v>
                </c:pt>
                <c:pt idx="239">
                  <c:v>-2.8867926274399769E-6</c:v>
                </c:pt>
                <c:pt idx="240">
                  <c:v>-2.8352427590928346E-6</c:v>
                </c:pt>
                <c:pt idx="241">
                  <c:v>-2.7846134241090339E-6</c:v>
                </c:pt>
                <c:pt idx="242">
                  <c:v>-2.7348881843928011E-6</c:v>
                </c:pt>
                <c:pt idx="243">
                  <c:v>-2.6860508953857865E-6</c:v>
                </c:pt>
                <c:pt idx="244">
                  <c:v>-2.638085700825326E-6</c:v>
                </c:pt>
                <c:pt idx="245">
                  <c:v>-2.5909770275963023E-6</c:v>
                </c:pt>
                <c:pt idx="246">
                  <c:v>-2.5447095806749404E-6</c:v>
                </c:pt>
                <c:pt idx="247">
                  <c:v>-2.4992683381628875E-6</c:v>
                </c:pt>
                <c:pt idx="248">
                  <c:v>-2.4546385464099792E-6</c:v>
                </c:pt>
                <c:pt idx="249">
                  <c:v>-2.4108057152240863E-6</c:v>
                </c:pt>
                <c:pt idx="250">
                  <c:v>-2.3677556131665138E-6</c:v>
                </c:pt>
                <c:pt idx="251">
                  <c:v>-2.3254742629313975E-6</c:v>
                </c:pt>
                <c:pt idx="252">
                  <c:v>-2.2839479368076219E-6</c:v>
                </c:pt>
                <c:pt idx="253">
                  <c:v>-2.243163152221772E-6</c:v>
                </c:pt>
                <c:pt idx="254">
                  <c:v>-2.2031066673606686E-6</c:v>
                </c:pt>
                <c:pt idx="255">
                  <c:v>-2.1637654768720857E-6</c:v>
                </c:pt>
                <c:pt idx="256">
                  <c:v>-2.1251268076422265E-6</c:v>
                </c:pt>
                <c:pt idx="257">
                  <c:v>-2.0871781146486156E-6</c:v>
                </c:pt>
                <c:pt idx="258">
                  <c:v>-2.0499070768870331E-6</c:v>
                </c:pt>
                <c:pt idx="259">
                  <c:v>-2.0133015933711931E-6</c:v>
                </c:pt>
                <c:pt idx="260">
                  <c:v>-1.9773497792038507E-6</c:v>
                </c:pt>
                <c:pt idx="261">
                  <c:v>-1.9420399617180677E-6</c:v>
                </c:pt>
                <c:pt idx="262">
                  <c:v>-1.9073606766873878E-6</c:v>
                </c:pt>
                <c:pt idx="263">
                  <c:v>-1.8733006646036842E-6</c:v>
                </c:pt>
                <c:pt idx="264">
                  <c:v>-1.8398488670214755E-6</c:v>
                </c:pt>
                <c:pt idx="265">
                  <c:v>-1.8069944229675207E-6</c:v>
                </c:pt>
                <c:pt idx="266">
                  <c:v>-1.774726665414529E-6</c:v>
                </c:pt>
                <c:pt idx="267">
                  <c:v>-1.7430351178178411E-6</c:v>
                </c:pt>
                <c:pt idx="268">
                  <c:v>-1.7119094907139511E-6</c:v>
                </c:pt>
                <c:pt idx="269">
                  <c:v>-1.6813396783797734E-6</c:v>
                </c:pt>
                <c:pt idx="270">
                  <c:v>-1.6513157555515631E-6</c:v>
                </c:pt>
                <c:pt idx="271">
                  <c:v>-1.6218279742024281E-6</c:v>
                </c:pt>
                <c:pt idx="272">
                  <c:v>-1.5928667603773847E-6</c:v>
                </c:pt>
                <c:pt idx="273">
                  <c:v>-1.5644227110849313E-6</c:v>
                </c:pt>
                <c:pt idx="274">
                  <c:v>-1.5364865912441291E-6</c:v>
                </c:pt>
                <c:pt idx="275">
                  <c:v>-1.5090493306861984E-6</c:v>
                </c:pt>
                <c:pt idx="276">
                  <c:v>-1.4821020212096591E-6</c:v>
                </c:pt>
                <c:pt idx="277">
                  <c:v>-1.455635913688058E-6</c:v>
                </c:pt>
                <c:pt idx="278">
                  <c:v>-1.4296424152293427E-6</c:v>
                </c:pt>
                <c:pt idx="279">
                  <c:v>-1.4041130863859614E-6</c:v>
                </c:pt>
                <c:pt idx="280">
                  <c:v>-1.3790396384147836E-6</c:v>
                </c:pt>
                <c:pt idx="281">
                  <c:v>-1.354413930585948E-6</c:v>
                </c:pt>
              </c:numCache>
            </c:numRef>
          </c:yVal>
          <c:smooth val="1"/>
        </c:ser>
        <c:axId val="114811648"/>
        <c:axId val="114813568"/>
      </c:scatterChart>
      <c:valAx>
        <c:axId val="1148116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t  (s)</a:t>
                </a:r>
              </a:p>
            </c:rich>
          </c:tx>
          <c:layout>
            <c:manualLayout>
              <c:xMode val="edge"/>
              <c:yMode val="edge"/>
              <c:x val="0.84573502722323102"/>
              <c:y val="0.9355608591885441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14813568"/>
        <c:crosses val="autoZero"/>
        <c:crossBetween val="midCat"/>
      </c:valAx>
      <c:valAx>
        <c:axId val="1148135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i  (A)</a:t>
                </a:r>
              </a:p>
            </c:rich>
          </c:tx>
          <c:layout>
            <c:manualLayout>
              <c:xMode val="edge"/>
              <c:yMode val="edge"/>
              <c:x val="3.4482758620689655E-2"/>
              <c:y val="0.23389021479713618"/>
            </c:manualLayout>
          </c:layout>
          <c:spPr>
            <a:noFill/>
            <a:ln w="25400">
              <a:noFill/>
            </a:ln>
          </c:spPr>
        </c:title>
        <c:numFmt formatCode="0.0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14811648"/>
        <c:crosses val="autoZero"/>
        <c:crossBetween val="midCat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044" r="0.750000000000000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3" Type="http://schemas.openxmlformats.org/officeDocument/2006/relationships/image" Target="../media/image5.emf"/><Relationship Id="rId7" Type="http://schemas.openxmlformats.org/officeDocument/2006/relationships/image" Target="../media/image9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47625</xdr:rowOff>
    </xdr:from>
    <xdr:to>
      <xdr:col>11</xdr:col>
      <xdr:colOff>104775</xdr:colOff>
      <xdr:row>81</xdr:row>
      <xdr:rowOff>28575</xdr:rowOff>
    </xdr:to>
    <xdr:sp macro="" textlink="">
      <xdr:nvSpPr>
        <xdr:cNvPr id="4097" name="Rectangle 1"/>
        <xdr:cNvSpPr>
          <a:spLocks noChangeArrowheads="1"/>
        </xdr:cNvSpPr>
      </xdr:nvSpPr>
      <xdr:spPr bwMode="auto">
        <a:xfrm>
          <a:off x="714375" y="47625"/>
          <a:ext cx="6096000" cy="13096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381000</xdr:colOff>
      <xdr:row>5</xdr:row>
      <xdr:rowOff>38100</xdr:rowOff>
    </xdr:from>
    <xdr:to>
      <xdr:col>5</xdr:col>
      <xdr:colOff>390525</xdr:colOff>
      <xdr:row>19</xdr:row>
      <xdr:rowOff>47625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00" y="847725"/>
          <a:ext cx="2447925" cy="2276475"/>
        </a:xfrm>
        <a:prstGeom prst="rect">
          <a:avLst/>
        </a:prstGeom>
        <a:noFill/>
      </xdr:spPr>
    </xdr:pic>
    <xdr:clientData/>
  </xdr:twoCellAnchor>
  <xdr:twoCellAnchor>
    <xdr:from>
      <xdr:col>4</xdr:col>
      <xdr:colOff>390525</xdr:colOff>
      <xdr:row>2</xdr:row>
      <xdr:rowOff>95250</xdr:rowOff>
    </xdr:from>
    <xdr:to>
      <xdr:col>6</xdr:col>
      <xdr:colOff>523875</xdr:colOff>
      <xdr:row>4</xdr:row>
      <xdr:rowOff>85725</xdr:rowOff>
    </xdr:to>
    <xdr:sp macro="" textlink="">
      <xdr:nvSpPr>
        <xdr:cNvPr id="4099" name="Text Box 3"/>
        <xdr:cNvSpPr txBox="1">
          <a:spLocks noChangeArrowheads="1"/>
        </xdr:cNvSpPr>
      </xdr:nvSpPr>
      <xdr:spPr bwMode="auto">
        <a:xfrm>
          <a:off x="2828925" y="419100"/>
          <a:ext cx="13525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it-IT" sz="18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Fase di carica</a:t>
          </a:r>
        </a:p>
      </xdr:txBody>
    </xdr:sp>
    <xdr:clientData/>
  </xdr:twoCellAnchor>
  <xdr:twoCellAnchor>
    <xdr:from>
      <xdr:col>4</xdr:col>
      <xdr:colOff>171450</xdr:colOff>
      <xdr:row>35</xdr:row>
      <xdr:rowOff>38100</xdr:rowOff>
    </xdr:from>
    <xdr:to>
      <xdr:col>7</xdr:col>
      <xdr:colOff>47625</xdr:colOff>
      <xdr:row>37</xdr:row>
      <xdr:rowOff>28575</xdr:rowOff>
    </xdr:to>
    <xdr:sp macro="" textlink="">
      <xdr:nvSpPr>
        <xdr:cNvPr id="4104" name="Text Box 8"/>
        <xdr:cNvSpPr txBox="1">
          <a:spLocks noChangeArrowheads="1"/>
        </xdr:cNvSpPr>
      </xdr:nvSpPr>
      <xdr:spPr bwMode="auto">
        <a:xfrm>
          <a:off x="2609850" y="5705475"/>
          <a:ext cx="17049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it-IT" sz="18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Fase di scarica</a:t>
          </a:r>
        </a:p>
      </xdr:txBody>
    </xdr:sp>
    <xdr:clientData/>
  </xdr:twoCellAnchor>
  <xdr:twoCellAnchor editAs="oneCell">
    <xdr:from>
      <xdr:col>1</xdr:col>
      <xdr:colOff>371475</xdr:colOff>
      <xdr:row>38</xdr:row>
      <xdr:rowOff>9525</xdr:rowOff>
    </xdr:from>
    <xdr:to>
      <xdr:col>5</xdr:col>
      <xdr:colOff>85725</xdr:colOff>
      <xdr:row>50</xdr:row>
      <xdr:rowOff>76200</xdr:rowOff>
    </xdr:to>
    <xdr:pic>
      <xdr:nvPicPr>
        <xdr:cNvPr id="410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1075" y="6162675"/>
          <a:ext cx="2152650" cy="2009775"/>
        </a:xfrm>
        <a:prstGeom prst="rect">
          <a:avLst/>
        </a:prstGeom>
        <a:noFill/>
      </xdr:spPr>
    </xdr:pic>
    <xdr:clientData/>
  </xdr:twoCellAnchor>
  <xdr:twoCellAnchor>
    <xdr:from>
      <xdr:col>3</xdr:col>
      <xdr:colOff>200025</xdr:colOff>
      <xdr:row>59</xdr:row>
      <xdr:rowOff>104775</xdr:rowOff>
    </xdr:from>
    <xdr:to>
      <xdr:col>8</xdr:col>
      <xdr:colOff>257175</xdr:colOff>
      <xdr:row>62</xdr:row>
      <xdr:rowOff>28575</xdr:rowOff>
    </xdr:to>
    <xdr:sp macro="" textlink="">
      <xdr:nvSpPr>
        <xdr:cNvPr id="4110" name="Text Box 14"/>
        <xdr:cNvSpPr txBox="1">
          <a:spLocks noChangeArrowheads="1"/>
        </xdr:cNvSpPr>
      </xdr:nvSpPr>
      <xdr:spPr bwMode="auto">
        <a:xfrm>
          <a:off x="2028825" y="9658350"/>
          <a:ext cx="3105150" cy="4095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it-IT" sz="18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energia di carica ed effetto Joule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</xdr:row>
      <xdr:rowOff>0</xdr:rowOff>
    </xdr:from>
    <xdr:to>
      <xdr:col>7</xdr:col>
      <xdr:colOff>314325</xdr:colOff>
      <xdr:row>6</xdr:row>
      <xdr:rowOff>57150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838200" y="161925"/>
          <a:ext cx="4914900" cy="86677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it-IT" sz="2600" b="0" i="0" u="none" strike="noStrike" baseline="0">
              <a:solidFill>
                <a:srgbClr val="FF0000"/>
              </a:solidFill>
              <a:latin typeface="Arial"/>
              <a:cs typeface="Arial"/>
            </a:rPr>
            <a:t>CIRCUITO RC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123825</xdr:rowOff>
    </xdr:from>
    <xdr:to>
      <xdr:col>11</xdr:col>
      <xdr:colOff>0</xdr:colOff>
      <xdr:row>27</xdr:row>
      <xdr:rowOff>104775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56</xdr:row>
      <xdr:rowOff>0</xdr:rowOff>
    </xdr:from>
    <xdr:to>
      <xdr:col>10</xdr:col>
      <xdr:colOff>600075</xdr:colOff>
      <xdr:row>79</xdr:row>
      <xdr:rowOff>0</xdr:rowOff>
    </xdr:to>
    <xdr:graphicFrame macro="">
      <xdr:nvGraphicFramePr>
        <xdr:cNvPr id="30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29</xdr:row>
      <xdr:rowOff>9525</xdr:rowOff>
    </xdr:from>
    <xdr:to>
      <xdr:col>11</xdr:col>
      <xdr:colOff>0</xdr:colOff>
      <xdr:row>53</xdr:row>
      <xdr:rowOff>114300</xdr:rowOff>
    </xdr:to>
    <xdr:graphicFrame macro="">
      <xdr:nvGraphicFramePr>
        <xdr:cNvPr id="307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4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5" Type="http://schemas.openxmlformats.org/officeDocument/2006/relationships/oleObject" Target="../embeddings/oleObject2.bin"/><Relationship Id="rId10" Type="http://schemas.openxmlformats.org/officeDocument/2006/relationships/oleObject" Target="../embeddings/oleObject7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2"/>
  </sheetPr>
  <dimension ref="A1"/>
  <sheetViews>
    <sheetView workbookViewId="0">
      <selection activeCell="N77" sqref="N77"/>
    </sheetView>
  </sheetViews>
  <sheetFormatPr defaultRowHeight="12.75"/>
  <sheetData/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drawing r:id="rId2"/>
  <legacyDrawing r:id="rId3"/>
  <oleObjects>
    <oleObject progId="Equation.3" shapeId="4100" r:id="rId4"/>
    <oleObject progId="Equation.3" shapeId="4101" r:id="rId5"/>
    <oleObject progId="Equation.3" shapeId="4102" r:id="rId6"/>
    <oleObject progId="Equation.3" shapeId="4103" r:id="rId7"/>
    <oleObject progId="Equation.3" shapeId="4106" r:id="rId8"/>
    <oleObject progId="Equation.3" shapeId="4107" r:id="rId9"/>
    <oleObject progId="Equation.3" shapeId="4109" r:id="rId10"/>
    <oleObject progId="Equation.3" shapeId="4111" r:id="rId11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8:M878"/>
  <sheetViews>
    <sheetView topLeftCell="A16" workbookViewId="0">
      <selection activeCell="F26" sqref="F26"/>
    </sheetView>
  </sheetViews>
  <sheetFormatPr defaultRowHeight="12.75"/>
  <cols>
    <col min="1" max="1" width="16.7109375" customWidth="1"/>
    <col min="2" max="6" width="10.42578125" customWidth="1"/>
    <col min="7" max="7" width="10.42578125" style="1" customWidth="1"/>
    <col min="8" max="8" width="11.85546875" customWidth="1"/>
    <col min="10" max="10" width="8.140625" customWidth="1"/>
    <col min="11" max="11" width="31" customWidth="1"/>
    <col min="12" max="12" width="3.85546875" customWidth="1"/>
  </cols>
  <sheetData>
    <row r="8" spans="1:13">
      <c r="A8" s="2"/>
      <c r="B8" s="2"/>
      <c r="C8" s="2"/>
      <c r="D8" s="2"/>
      <c r="E8" s="2"/>
      <c r="F8" s="2"/>
      <c r="G8" s="3"/>
      <c r="H8" s="2"/>
      <c r="I8" s="2"/>
      <c r="J8" s="2"/>
      <c r="K8" s="2"/>
      <c r="L8" s="2"/>
    </row>
    <row r="9" spans="1:13">
      <c r="A9" s="5" t="s">
        <v>35</v>
      </c>
      <c r="B9" s="2"/>
      <c r="C9" s="2"/>
      <c r="D9" s="2"/>
      <c r="E9" s="2"/>
      <c r="F9" s="2"/>
      <c r="G9" s="3"/>
      <c r="H9" s="2"/>
      <c r="I9" s="2"/>
      <c r="J9" s="2"/>
      <c r="K9" s="2"/>
      <c r="L9" s="2"/>
    </row>
    <row r="10" spans="1:13">
      <c r="A10" s="2"/>
      <c r="B10" s="2"/>
      <c r="C10" s="2"/>
      <c r="D10" s="2"/>
      <c r="E10" s="2"/>
      <c r="F10" s="2"/>
      <c r="G10" s="3"/>
      <c r="I10" s="2"/>
      <c r="J10" s="2"/>
      <c r="K10" s="2"/>
      <c r="L10" s="2"/>
      <c r="M10" s="2"/>
    </row>
    <row r="11" spans="1:13" ht="12" customHeight="1">
      <c r="A11" s="34" t="s">
        <v>16</v>
      </c>
      <c r="B11" s="35" t="s">
        <v>0</v>
      </c>
      <c r="C11" s="35">
        <v>12</v>
      </c>
      <c r="D11" s="34" t="s">
        <v>0</v>
      </c>
      <c r="E11" s="2"/>
      <c r="F11" s="17" t="s">
        <v>30</v>
      </c>
      <c r="G11" s="17"/>
      <c r="H11" s="17"/>
      <c r="I11" s="22">
        <f>R_*SUM(G24:G423)*Dt</f>
        <v>7.264860875006017E-2</v>
      </c>
      <c r="J11" s="4" t="s">
        <v>9</v>
      </c>
      <c r="K11" s="23" t="s">
        <v>34</v>
      </c>
      <c r="L11" s="21"/>
      <c r="M11" s="21"/>
    </row>
    <row r="12" spans="1:13">
      <c r="A12" s="39" t="s">
        <v>17</v>
      </c>
      <c r="B12" s="40" t="s">
        <v>1</v>
      </c>
      <c r="C12" s="40">
        <v>56000</v>
      </c>
      <c r="D12" s="41" t="s">
        <v>11</v>
      </c>
      <c r="E12" s="2"/>
      <c r="F12" s="2"/>
      <c r="G12" s="5"/>
      <c r="I12" s="5"/>
      <c r="J12" s="5"/>
      <c r="K12" s="21"/>
      <c r="L12" s="21"/>
      <c r="M12" s="21"/>
    </row>
    <row r="13" spans="1:13" ht="12.75" customHeight="1">
      <c r="A13" s="36" t="s">
        <v>18</v>
      </c>
      <c r="B13" s="37" t="s">
        <v>2</v>
      </c>
      <c r="C13" s="38">
        <v>1E-3</v>
      </c>
      <c r="D13" s="36" t="s">
        <v>12</v>
      </c>
      <c r="E13" s="2"/>
      <c r="F13" s="17" t="s">
        <v>31</v>
      </c>
      <c r="G13" s="17"/>
      <c r="H13" s="17"/>
      <c r="I13" s="22">
        <f>R_*SUM(G427:G708)*Dt</f>
        <v>7.2538212067982555E-2</v>
      </c>
      <c r="J13" s="4" t="s">
        <v>9</v>
      </c>
      <c r="K13" s="17" t="s">
        <v>33</v>
      </c>
      <c r="L13" s="21"/>
      <c r="M13" s="21"/>
    </row>
    <row r="14" spans="1:13">
      <c r="A14" s="32" t="s">
        <v>19</v>
      </c>
      <c r="B14" s="33" t="s">
        <v>6</v>
      </c>
      <c r="C14" s="33">
        <v>0</v>
      </c>
      <c r="D14" s="32" t="s">
        <v>2</v>
      </c>
      <c r="E14" s="2"/>
      <c r="F14" s="2"/>
      <c r="G14" s="5"/>
      <c r="I14" s="5"/>
      <c r="J14" s="5"/>
      <c r="K14" s="21"/>
      <c r="L14" s="21"/>
      <c r="M14" s="21"/>
    </row>
    <row r="15" spans="1:13" ht="12.75" customHeight="1">
      <c r="A15" s="42" t="s">
        <v>20</v>
      </c>
      <c r="B15" s="44" t="s">
        <v>22</v>
      </c>
      <c r="C15" s="45">
        <v>1</v>
      </c>
      <c r="D15" s="49" t="s">
        <v>13</v>
      </c>
      <c r="E15" s="2"/>
      <c r="L15" s="2"/>
      <c r="M15" s="2"/>
    </row>
    <row r="16" spans="1:13">
      <c r="A16" s="43"/>
      <c r="B16" s="44"/>
      <c r="C16" s="45"/>
      <c r="D16" s="49"/>
      <c r="E16" s="2"/>
      <c r="F16" s="17" t="s">
        <v>32</v>
      </c>
      <c r="G16" s="17"/>
      <c r="H16" s="17"/>
      <c r="I16" s="22">
        <f>C_*V^2/2</f>
        <v>7.2000000000000008E-2</v>
      </c>
      <c r="J16" s="4" t="s">
        <v>9</v>
      </c>
      <c r="K16" s="17" t="s">
        <v>23</v>
      </c>
      <c r="L16" s="2"/>
      <c r="M16" s="2"/>
    </row>
    <row r="17" spans="1:12" ht="25.5">
      <c r="A17" s="7" t="s">
        <v>21</v>
      </c>
      <c r="B17" s="8" t="s">
        <v>7</v>
      </c>
      <c r="C17" s="8">
        <f>R_*C_</f>
        <v>56</v>
      </c>
      <c r="D17" s="9" t="s">
        <v>13</v>
      </c>
      <c r="E17" s="2"/>
      <c r="F17" s="2"/>
      <c r="G17" s="3"/>
      <c r="H17" s="2"/>
      <c r="I17" s="2"/>
      <c r="J17" s="2"/>
      <c r="K17" s="2"/>
      <c r="L17" s="2"/>
    </row>
    <row r="18" spans="1:12">
      <c r="A18" s="2"/>
      <c r="B18" s="2"/>
      <c r="C18" s="2"/>
      <c r="D18" s="2"/>
      <c r="E18" s="2"/>
      <c r="F18" s="2"/>
      <c r="G18" s="3"/>
      <c r="H18" s="2"/>
      <c r="I18" s="2"/>
      <c r="J18" s="2"/>
      <c r="K18" s="2"/>
      <c r="L18" s="2"/>
    </row>
    <row r="19" spans="1:12">
      <c r="A19" s="4"/>
      <c r="B19" s="50"/>
      <c r="C19" s="51"/>
      <c r="D19" s="2"/>
      <c r="E19" s="2"/>
      <c r="F19" s="2"/>
      <c r="I19" s="2"/>
      <c r="K19" s="2"/>
      <c r="L19" s="2"/>
    </row>
    <row r="20" spans="1:12">
      <c r="A20" s="2"/>
      <c r="B20" s="2"/>
      <c r="C20" s="2"/>
      <c r="D20" s="10"/>
      <c r="E20" s="2"/>
      <c r="F20" s="2"/>
      <c r="H20" s="5" t="s">
        <v>15</v>
      </c>
      <c r="I20" s="2"/>
      <c r="K20" s="2"/>
      <c r="L20" s="2"/>
    </row>
    <row r="21" spans="1:12">
      <c r="A21" s="2"/>
      <c r="B21" s="2"/>
      <c r="C21" s="2"/>
      <c r="D21" s="2"/>
      <c r="E21" s="2"/>
      <c r="F21" s="2"/>
      <c r="H21" s="5" t="s">
        <v>14</v>
      </c>
      <c r="I21" s="2"/>
      <c r="K21" s="2"/>
      <c r="L21" s="2"/>
    </row>
    <row r="22" spans="1:12">
      <c r="A22" s="2"/>
      <c r="B22" s="11" t="s">
        <v>3</v>
      </c>
      <c r="C22" s="12" t="s">
        <v>4</v>
      </c>
      <c r="D22" s="13" t="s">
        <v>8</v>
      </c>
      <c r="E22" s="14" t="s">
        <v>5</v>
      </c>
      <c r="F22" s="15" t="s">
        <v>0</v>
      </c>
      <c r="G22" s="16" t="s">
        <v>10</v>
      </c>
      <c r="H22" s="17"/>
      <c r="I22" s="2"/>
      <c r="K22" s="2"/>
      <c r="L22" s="2"/>
    </row>
    <row r="23" spans="1:12">
      <c r="A23" s="2"/>
      <c r="B23" s="11" t="s">
        <v>25</v>
      </c>
      <c r="C23" s="11" t="s">
        <v>26</v>
      </c>
      <c r="D23" s="11" t="s">
        <v>26</v>
      </c>
      <c r="E23" s="14" t="s">
        <v>27</v>
      </c>
      <c r="F23" s="15" t="s">
        <v>28</v>
      </c>
      <c r="G23" s="11" t="s">
        <v>29</v>
      </c>
      <c r="H23" s="17"/>
      <c r="I23" s="2"/>
      <c r="J23" s="17"/>
      <c r="K23" s="17"/>
      <c r="L23" s="17"/>
    </row>
    <row r="24" spans="1:12">
      <c r="A24" s="2"/>
      <c r="B24" s="24">
        <v>0</v>
      </c>
      <c r="C24" s="25">
        <f>Q0</f>
        <v>0</v>
      </c>
      <c r="D24" s="26">
        <f t="shared" ref="D24:D87" si="0">Dt*(V-C24/C_)/R_</f>
        <v>2.1428571428571427E-4</v>
      </c>
      <c r="E24" s="27">
        <f t="shared" ref="E24:E87" si="1">D24/Dt</f>
        <v>2.1428571428571427E-4</v>
      </c>
      <c r="F24" s="28">
        <f t="shared" ref="F24:F87" si="2">C24/C_</f>
        <v>0</v>
      </c>
      <c r="G24" s="29">
        <f t="shared" ref="G24:G87" si="3">E24^2</f>
        <v>4.5918367346938768E-8</v>
      </c>
      <c r="H24" s="30"/>
      <c r="I24" s="2"/>
      <c r="K24" s="2"/>
      <c r="L24" s="2"/>
    </row>
    <row r="25" spans="1:12">
      <c r="A25" s="2"/>
      <c r="B25" s="24">
        <f t="shared" ref="B25:B88" si="4">B24+Dt</f>
        <v>1</v>
      </c>
      <c r="C25" s="25">
        <f>C24+D24</f>
        <v>2.1428571428571427E-4</v>
      </c>
      <c r="D25" s="26">
        <f t="shared" si="0"/>
        <v>2.1045918367346939E-4</v>
      </c>
      <c r="E25" s="27">
        <f t="shared" si="1"/>
        <v>2.1045918367346939E-4</v>
      </c>
      <c r="F25" s="28">
        <f t="shared" si="2"/>
        <v>0.21428571428571427</v>
      </c>
      <c r="G25" s="29">
        <f t="shared" si="3"/>
        <v>4.4293067992503123E-8</v>
      </c>
      <c r="H25" s="31">
        <f t="shared" ref="H25:H88" si="5">LN((V-F25)/V)</f>
        <v>-1.801850550267825E-2</v>
      </c>
      <c r="I25" s="2"/>
      <c r="K25" s="2"/>
      <c r="L25" s="2"/>
    </row>
    <row r="26" spans="1:12">
      <c r="A26" s="2"/>
      <c r="B26" s="24">
        <f t="shared" si="4"/>
        <v>2</v>
      </c>
      <c r="C26" s="25">
        <f t="shared" ref="C26:C36" si="6">C25+D25</f>
        <v>4.2474489795918369E-4</v>
      </c>
      <c r="D26" s="26">
        <f t="shared" si="0"/>
        <v>2.0670098396501459E-4</v>
      </c>
      <c r="E26" s="27">
        <f t="shared" si="1"/>
        <v>2.0670098396501459E-4</v>
      </c>
      <c r="F26" s="28">
        <f t="shared" si="2"/>
        <v>0.42474489795918369</v>
      </c>
      <c r="G26" s="29">
        <f t="shared" si="3"/>
        <v>4.2725296772105222E-8</v>
      </c>
      <c r="H26" s="31">
        <f t="shared" si="5"/>
        <v>-3.603701100535657E-2</v>
      </c>
      <c r="I26" s="2"/>
      <c r="K26" s="2"/>
      <c r="L26" s="2"/>
    </row>
    <row r="27" spans="1:12">
      <c r="A27" s="2"/>
      <c r="B27" s="24">
        <f t="shared" si="4"/>
        <v>3</v>
      </c>
      <c r="C27" s="25">
        <f t="shared" si="6"/>
        <v>6.3144588192419829E-4</v>
      </c>
      <c r="D27" s="26">
        <f t="shared" si="0"/>
        <v>2.0300989496563931E-4</v>
      </c>
      <c r="E27" s="27">
        <f t="shared" si="1"/>
        <v>2.0300989496563931E-4</v>
      </c>
      <c r="F27" s="28">
        <f t="shared" si="2"/>
        <v>0.63144588192419826</v>
      </c>
      <c r="G27" s="29">
        <f t="shared" si="3"/>
        <v>4.1213017453959905E-8</v>
      </c>
      <c r="H27" s="31">
        <f t="shared" si="5"/>
        <v>-5.4055516508034952E-2</v>
      </c>
      <c r="I27" s="2"/>
      <c r="K27" s="2"/>
      <c r="L27" s="2"/>
    </row>
    <row r="28" spans="1:12">
      <c r="A28" s="2"/>
      <c r="B28" s="24">
        <f t="shared" si="4"/>
        <v>4</v>
      </c>
      <c r="C28" s="25">
        <f t="shared" si="6"/>
        <v>8.3445577688983762E-4</v>
      </c>
      <c r="D28" s="26">
        <f t="shared" si="0"/>
        <v>1.9938471826982433E-4</v>
      </c>
      <c r="E28" s="27">
        <f t="shared" si="1"/>
        <v>1.9938471826982433E-4</v>
      </c>
      <c r="F28" s="28">
        <f t="shared" si="2"/>
        <v>0.83445577688983763</v>
      </c>
      <c r="G28" s="29">
        <f t="shared" si="3"/>
        <v>3.9754265879537223E-8</v>
      </c>
      <c r="H28" s="31">
        <f t="shared" si="5"/>
        <v>-7.2074022010713251E-2</v>
      </c>
      <c r="I28" s="2"/>
      <c r="K28" s="2"/>
      <c r="L28" s="2"/>
    </row>
    <row r="29" spans="1:12">
      <c r="A29" s="2"/>
      <c r="B29" s="24">
        <f t="shared" si="4"/>
        <v>5</v>
      </c>
      <c r="C29" s="25">
        <f t="shared" si="6"/>
        <v>1.033840495159662E-3</v>
      </c>
      <c r="D29" s="26">
        <f t="shared" si="0"/>
        <v>1.9582427687214889E-4</v>
      </c>
      <c r="E29" s="27">
        <f t="shared" si="1"/>
        <v>1.9582427687214889E-4</v>
      </c>
      <c r="F29" s="28">
        <f t="shared" si="2"/>
        <v>1.033840495159662</v>
      </c>
      <c r="G29" s="29">
        <f t="shared" si="3"/>
        <v>3.8347147412500026E-8</v>
      </c>
      <c r="H29" s="31">
        <f t="shared" si="5"/>
        <v>-9.0092527513391613E-2</v>
      </c>
      <c r="I29" s="2"/>
      <c r="K29" s="2"/>
      <c r="L29" s="2"/>
    </row>
    <row r="30" spans="1:12">
      <c r="A30" s="2"/>
      <c r="B30" s="24">
        <f t="shared" si="4"/>
        <v>6</v>
      </c>
      <c r="C30" s="25">
        <f t="shared" si="6"/>
        <v>1.229664772031811E-3</v>
      </c>
      <c r="D30" s="26">
        <f t="shared" si="0"/>
        <v>1.9232741478514623E-4</v>
      </c>
      <c r="E30" s="27">
        <f t="shared" si="1"/>
        <v>1.9232741478514623E-4</v>
      </c>
      <c r="F30" s="28">
        <f t="shared" si="2"/>
        <v>1.229664772031811</v>
      </c>
      <c r="G30" s="29">
        <f t="shared" si="3"/>
        <v>3.6989834477937681E-8</v>
      </c>
      <c r="H30" s="31">
        <f t="shared" si="5"/>
        <v>-0.10811103301606986</v>
      </c>
      <c r="I30" s="2"/>
      <c r="K30" s="2"/>
      <c r="L30" s="2"/>
    </row>
    <row r="31" spans="1:12">
      <c r="A31" s="2"/>
      <c r="B31" s="24">
        <f t="shared" si="4"/>
        <v>7</v>
      </c>
      <c r="C31" s="25">
        <f t="shared" si="6"/>
        <v>1.4219921868169573E-3</v>
      </c>
      <c r="D31" s="26">
        <f t="shared" si="0"/>
        <v>1.8889299666398289E-4</v>
      </c>
      <c r="E31" s="27">
        <f t="shared" si="1"/>
        <v>1.8889299666398289E-4</v>
      </c>
      <c r="F31" s="28">
        <f t="shared" si="2"/>
        <v>1.4219921868169572</v>
      </c>
      <c r="G31" s="29">
        <f t="shared" si="3"/>
        <v>3.5680564188699453E-8</v>
      </c>
      <c r="H31" s="31">
        <f t="shared" si="5"/>
        <v>-0.12612953851874822</v>
      </c>
      <c r="I31" s="2"/>
      <c r="K31" s="2"/>
      <c r="L31" s="2"/>
    </row>
    <row r="32" spans="1:12">
      <c r="A32" s="2"/>
      <c r="B32" s="24">
        <f t="shared" si="4"/>
        <v>8</v>
      </c>
      <c r="C32" s="25">
        <f t="shared" si="6"/>
        <v>1.6108851834809401E-3</v>
      </c>
      <c r="D32" s="26">
        <f t="shared" si="0"/>
        <v>1.8551990743784035E-4</v>
      </c>
      <c r="E32" s="27">
        <f t="shared" si="1"/>
        <v>1.8551990743784035E-4</v>
      </c>
      <c r="F32" s="28">
        <f t="shared" si="2"/>
        <v>1.6108851834809401</v>
      </c>
      <c r="G32" s="29">
        <f t="shared" si="3"/>
        <v>3.4417636055744854E-8</v>
      </c>
      <c r="H32" s="31">
        <f t="shared" si="5"/>
        <v>-0.14414804402142659</v>
      </c>
      <c r="I32" s="2"/>
      <c r="K32" s="2"/>
      <c r="L32" s="2"/>
    </row>
    <row r="33" spans="1:12">
      <c r="A33" s="2"/>
      <c r="B33" s="24">
        <f t="shared" si="4"/>
        <v>9</v>
      </c>
      <c r="C33" s="25">
        <f t="shared" si="6"/>
        <v>1.7964050909187804E-3</v>
      </c>
      <c r="D33" s="26">
        <f t="shared" si="0"/>
        <v>1.8220705194787893E-4</v>
      </c>
      <c r="E33" s="27">
        <f t="shared" si="1"/>
        <v>1.8220705194787893E-4</v>
      </c>
      <c r="F33" s="28">
        <f t="shared" si="2"/>
        <v>1.7964050909187803</v>
      </c>
      <c r="G33" s="29">
        <f t="shared" si="3"/>
        <v>3.3199409779537047E-8</v>
      </c>
      <c r="H33" s="31">
        <f t="shared" si="5"/>
        <v>-0.16216654952410486</v>
      </c>
      <c r="I33" s="2"/>
      <c r="K33" s="2"/>
      <c r="L33" s="2"/>
    </row>
    <row r="34" spans="1:12">
      <c r="A34" s="2"/>
      <c r="B34" s="24">
        <f t="shared" si="4"/>
        <v>10</v>
      </c>
      <c r="C34" s="25">
        <f t="shared" si="6"/>
        <v>1.9786121428666593E-3</v>
      </c>
      <c r="D34" s="26">
        <f t="shared" si="0"/>
        <v>1.789533545916668E-4</v>
      </c>
      <c r="E34" s="27">
        <f t="shared" si="1"/>
        <v>1.789533545916668E-4</v>
      </c>
      <c r="F34" s="28">
        <f t="shared" si="2"/>
        <v>1.9786121428666592</v>
      </c>
      <c r="G34" s="29">
        <f t="shared" si="3"/>
        <v>3.2024303119610829E-8</v>
      </c>
      <c r="H34" s="31">
        <f t="shared" si="5"/>
        <v>-0.18018505502678317</v>
      </c>
      <c r="I34" s="2"/>
      <c r="K34" s="2"/>
      <c r="L34" s="2"/>
    </row>
    <row r="35" spans="1:12">
      <c r="A35" s="2"/>
      <c r="B35" s="24">
        <f t="shared" si="4"/>
        <v>11</v>
      </c>
      <c r="C35" s="25">
        <f t="shared" si="6"/>
        <v>2.157565497458326E-3</v>
      </c>
      <c r="D35" s="26">
        <f t="shared" si="0"/>
        <v>1.7575775897395849E-4</v>
      </c>
      <c r="E35" s="27">
        <f t="shared" si="1"/>
        <v>1.7575775897395849E-4</v>
      </c>
      <c r="F35" s="28">
        <f t="shared" si="2"/>
        <v>2.157565497458326</v>
      </c>
      <c r="G35" s="29">
        <f t="shared" si="3"/>
        <v>3.0890789839548085E-8</v>
      </c>
      <c r="H35" s="31">
        <f t="shared" si="5"/>
        <v>-0.19820356052946136</v>
      </c>
      <c r="I35" s="2"/>
      <c r="K35" s="2"/>
      <c r="L35" s="2"/>
    </row>
    <row r="36" spans="1:12">
      <c r="A36" s="2"/>
      <c r="B36" s="24">
        <f t="shared" si="4"/>
        <v>12</v>
      </c>
      <c r="C36" s="25">
        <f t="shared" si="6"/>
        <v>2.3333232564322847E-3</v>
      </c>
      <c r="D36" s="26">
        <f t="shared" si="0"/>
        <v>1.7261922756370919E-4</v>
      </c>
      <c r="E36" s="27">
        <f t="shared" si="1"/>
        <v>1.7261922756370919E-4</v>
      </c>
      <c r="F36" s="28">
        <f t="shared" si="2"/>
        <v>2.3333232564322848</v>
      </c>
      <c r="G36" s="29">
        <f t="shared" si="3"/>
        <v>2.9797397724691617E-8</v>
      </c>
      <c r="H36" s="31">
        <f t="shared" si="5"/>
        <v>-0.21622206603213981</v>
      </c>
      <c r="I36" s="2"/>
      <c r="K36" s="2"/>
      <c r="L36" s="2"/>
    </row>
    <row r="37" spans="1:12">
      <c r="A37" s="2"/>
      <c r="B37" s="24">
        <f t="shared" si="4"/>
        <v>13</v>
      </c>
      <c r="C37" s="25">
        <f t="shared" ref="C37:C48" si="7">C36+D36</f>
        <v>2.505942483995994E-3</v>
      </c>
      <c r="D37" s="26">
        <f t="shared" si="0"/>
        <v>1.6953674135721438E-4</v>
      </c>
      <c r="E37" s="27">
        <f t="shared" si="1"/>
        <v>1.6953674135721438E-4</v>
      </c>
      <c r="F37" s="28">
        <f t="shared" si="2"/>
        <v>2.5059424839959941</v>
      </c>
      <c r="G37" s="29">
        <f t="shared" si="3"/>
        <v>2.8742706670023007E-8</v>
      </c>
      <c r="H37" s="31">
        <f t="shared" si="5"/>
        <v>-0.23424057153481823</v>
      </c>
      <c r="I37" s="2"/>
      <c r="K37" s="2"/>
      <c r="L37" s="2"/>
    </row>
    <row r="38" spans="1:12">
      <c r="A38" s="2"/>
      <c r="B38" s="24">
        <f t="shared" si="4"/>
        <v>14</v>
      </c>
      <c r="C38" s="25">
        <f t="shared" si="7"/>
        <v>2.6754792253532085E-3</v>
      </c>
      <c r="D38" s="26">
        <f t="shared" si="0"/>
        <v>1.6650929954726415E-4</v>
      </c>
      <c r="E38" s="27">
        <f t="shared" si="1"/>
        <v>1.6650929954726415E-4</v>
      </c>
      <c r="F38" s="28">
        <f t="shared" si="2"/>
        <v>2.6754792253532083</v>
      </c>
      <c r="G38" s="29">
        <f t="shared" si="3"/>
        <v>2.7725346835720541E-8</v>
      </c>
      <c r="H38" s="31">
        <f t="shared" si="5"/>
        <v>-0.25225907703749628</v>
      </c>
      <c r="I38" s="2"/>
      <c r="K38" s="2"/>
      <c r="L38" s="2"/>
    </row>
    <row r="39" spans="1:12">
      <c r="A39" s="2"/>
      <c r="B39" s="24">
        <f t="shared" si="4"/>
        <v>15</v>
      </c>
      <c r="C39" s="25">
        <f t="shared" si="7"/>
        <v>2.8419885249004726E-3</v>
      </c>
      <c r="D39" s="26">
        <f t="shared" si="0"/>
        <v>1.6353591919820586E-4</v>
      </c>
      <c r="E39" s="27">
        <f t="shared" si="1"/>
        <v>1.6353591919820586E-4</v>
      </c>
      <c r="F39" s="28">
        <f t="shared" si="2"/>
        <v>2.8419885249004726</v>
      </c>
      <c r="G39" s="29">
        <f t="shared" si="3"/>
        <v>2.6743996868002115E-8</v>
      </c>
      <c r="H39" s="31">
        <f t="shared" si="5"/>
        <v>-0.2702775825401747</v>
      </c>
      <c r="I39" s="2"/>
      <c r="K39" s="2"/>
      <c r="L39" s="2"/>
    </row>
    <row r="40" spans="1:12">
      <c r="A40" s="2"/>
      <c r="B40" s="24">
        <f t="shared" si="4"/>
        <v>16</v>
      </c>
      <c r="C40" s="25">
        <f t="shared" si="7"/>
        <v>3.0055244440986787E-3</v>
      </c>
      <c r="D40" s="26">
        <f t="shared" si="0"/>
        <v>1.6061563492680931E-4</v>
      </c>
      <c r="E40" s="27">
        <f t="shared" si="1"/>
        <v>1.6061563492680931E-4</v>
      </c>
      <c r="F40" s="28">
        <f t="shared" si="2"/>
        <v>3.0055244440986786</v>
      </c>
      <c r="G40" s="29">
        <f t="shared" si="3"/>
        <v>2.5797382182942085E-8</v>
      </c>
      <c r="H40" s="31">
        <f t="shared" si="5"/>
        <v>-0.28829608804285312</v>
      </c>
      <c r="I40" s="2"/>
      <c r="K40" s="2"/>
      <c r="L40" s="2"/>
    </row>
    <row r="41" spans="1:12">
      <c r="A41" s="2"/>
      <c r="B41" s="24">
        <f t="shared" si="4"/>
        <v>17</v>
      </c>
      <c r="C41" s="25">
        <f t="shared" si="7"/>
        <v>3.166140079025488E-3</v>
      </c>
      <c r="D41" s="26">
        <f t="shared" si="0"/>
        <v>1.5774749858883056E-4</v>
      </c>
      <c r="E41" s="27">
        <f t="shared" si="1"/>
        <v>1.5774749858883056E-4</v>
      </c>
      <c r="F41" s="28">
        <f t="shared" si="2"/>
        <v>3.1661400790254879</v>
      </c>
      <c r="G41" s="29">
        <f t="shared" si="3"/>
        <v>2.48842733110331E-8</v>
      </c>
      <c r="H41" s="31">
        <f t="shared" si="5"/>
        <v>-0.30631459354553153</v>
      </c>
      <c r="I41" s="2"/>
      <c r="K41" s="2"/>
      <c r="L41" s="2"/>
    </row>
    <row r="42" spans="1:12">
      <c r="A42" s="2"/>
      <c r="B42" s="24">
        <f t="shared" si="4"/>
        <v>18</v>
      </c>
      <c r="C42" s="25">
        <f t="shared" si="7"/>
        <v>3.3238875776143186E-3</v>
      </c>
      <c r="D42" s="26">
        <f t="shared" si="0"/>
        <v>1.5493057897117288E-4</v>
      </c>
      <c r="E42" s="27">
        <f t="shared" si="1"/>
        <v>1.5493057897117288E-4</v>
      </c>
      <c r="F42" s="28">
        <f t="shared" si="2"/>
        <v>3.3238875776143186</v>
      </c>
      <c r="G42" s="29">
        <f t="shared" si="3"/>
        <v>2.4003484300342837E-8</v>
      </c>
      <c r="H42" s="31">
        <f t="shared" si="5"/>
        <v>-0.32433309904820967</v>
      </c>
      <c r="I42" s="2"/>
      <c r="K42" s="2"/>
      <c r="L42" s="2"/>
    </row>
    <row r="43" spans="1:12">
      <c r="A43" s="2"/>
      <c r="B43" s="24">
        <f t="shared" si="4"/>
        <v>19</v>
      </c>
      <c r="C43" s="25">
        <f t="shared" si="7"/>
        <v>3.4788181565854914E-3</v>
      </c>
      <c r="D43" s="26">
        <f t="shared" si="0"/>
        <v>1.521639614895448E-4</v>
      </c>
      <c r="E43" s="27">
        <f t="shared" si="1"/>
        <v>1.521639614895448E-4</v>
      </c>
      <c r="F43" s="28">
        <f t="shared" si="2"/>
        <v>3.4788181565854912</v>
      </c>
      <c r="G43" s="29">
        <f t="shared" si="3"/>
        <v>2.3153871176191673E-8</v>
      </c>
      <c r="H43" s="31">
        <f t="shared" si="5"/>
        <v>-0.34235160455088809</v>
      </c>
      <c r="I43" s="2"/>
      <c r="K43" s="2"/>
      <c r="L43" s="2"/>
    </row>
    <row r="44" spans="1:12">
      <c r="A44" s="2"/>
      <c r="B44" s="24">
        <f t="shared" si="4"/>
        <v>20</v>
      </c>
      <c r="C44" s="25">
        <f t="shared" si="7"/>
        <v>3.6309821180750363E-3</v>
      </c>
      <c r="D44" s="26">
        <f t="shared" si="0"/>
        <v>1.4944674789151724E-4</v>
      </c>
      <c r="E44" s="27">
        <f t="shared" si="1"/>
        <v>1.4944674789151724E-4</v>
      </c>
      <c r="F44" s="28">
        <f t="shared" si="2"/>
        <v>3.6309821180750363</v>
      </c>
      <c r="G44" s="29">
        <f t="shared" si="3"/>
        <v>2.2334330455350711E-8</v>
      </c>
      <c r="H44" s="31">
        <f t="shared" si="5"/>
        <v>-0.36037011005356623</v>
      </c>
      <c r="I44" s="2"/>
      <c r="K44" s="2"/>
      <c r="L44" s="2"/>
    </row>
    <row r="45" spans="1:12">
      <c r="A45" s="2"/>
      <c r="B45" s="24">
        <f t="shared" si="4"/>
        <v>21</v>
      </c>
      <c r="C45" s="25">
        <f t="shared" si="7"/>
        <v>3.7804288659665534E-3</v>
      </c>
      <c r="D45" s="26">
        <f t="shared" si="0"/>
        <v>1.4677805596488301E-4</v>
      </c>
      <c r="E45" s="27">
        <f t="shared" si="1"/>
        <v>1.4677805596488301E-4</v>
      </c>
      <c r="F45" s="28">
        <f t="shared" si="2"/>
        <v>3.7804288659665533</v>
      </c>
      <c r="G45" s="29">
        <f t="shared" si="3"/>
        <v>2.1543797712830327E-8</v>
      </c>
      <c r="H45" s="31">
        <f t="shared" si="5"/>
        <v>-0.37838861555624453</v>
      </c>
      <c r="I45" s="2"/>
      <c r="K45" s="2"/>
      <c r="L45" s="2"/>
    </row>
    <row r="46" spans="1:12">
      <c r="A46" s="2"/>
      <c r="B46" s="24">
        <f t="shared" si="4"/>
        <v>22</v>
      </c>
      <c r="C46" s="25">
        <f t="shared" si="7"/>
        <v>3.9272069219314365E-3</v>
      </c>
      <c r="D46" s="26">
        <f t="shared" si="0"/>
        <v>1.4415701925122435E-4</v>
      </c>
      <c r="E46" s="27">
        <f t="shared" si="1"/>
        <v>1.4415701925122435E-4</v>
      </c>
      <c r="F46" s="28">
        <f t="shared" si="2"/>
        <v>3.9272069219314365</v>
      </c>
      <c r="G46" s="29">
        <f t="shared" si="3"/>
        <v>2.0781246199397867E-8</v>
      </c>
      <c r="H46" s="31">
        <f t="shared" si="5"/>
        <v>-0.39640712105892301</v>
      </c>
      <c r="I46" s="2"/>
      <c r="K46" s="2"/>
      <c r="L46" s="2"/>
    </row>
    <row r="47" spans="1:12">
      <c r="A47" s="2"/>
      <c r="B47" s="24">
        <f t="shared" si="4"/>
        <v>23</v>
      </c>
      <c r="C47" s="25">
        <f t="shared" si="7"/>
        <v>4.071363941182661E-3</v>
      </c>
      <c r="D47" s="26">
        <f t="shared" si="0"/>
        <v>1.4158278676459535E-4</v>
      </c>
      <c r="E47" s="27">
        <f t="shared" si="1"/>
        <v>1.4158278676459535E-4</v>
      </c>
      <c r="F47" s="28">
        <f t="shared" si="2"/>
        <v>4.0713639411826605</v>
      </c>
      <c r="G47" s="29">
        <f t="shared" si="3"/>
        <v>2.0045685508028877E-8</v>
      </c>
      <c r="H47" s="31">
        <f t="shared" si="5"/>
        <v>-0.41442562656160126</v>
      </c>
      <c r="I47" s="2"/>
      <c r="K47" s="2"/>
      <c r="L47" s="2"/>
    </row>
    <row r="48" spans="1:12">
      <c r="A48" s="2"/>
      <c r="B48" s="24">
        <f t="shared" si="4"/>
        <v>24</v>
      </c>
      <c r="C48" s="25">
        <f t="shared" si="7"/>
        <v>4.2129467279472567E-3</v>
      </c>
      <c r="D48" s="26">
        <f t="shared" si="0"/>
        <v>1.3905452271522755E-4</v>
      </c>
      <c r="E48" s="27">
        <f t="shared" si="1"/>
        <v>1.3905452271522755E-4</v>
      </c>
      <c r="F48" s="28">
        <f t="shared" si="2"/>
        <v>4.2129467279472568</v>
      </c>
      <c r="G48" s="29">
        <f t="shared" si="3"/>
        <v>1.9336160287559735E-8</v>
      </c>
      <c r="H48" s="31">
        <f t="shared" si="5"/>
        <v>-0.43244413206427978</v>
      </c>
      <c r="I48" s="2"/>
      <c r="K48" s="2"/>
      <c r="L48" s="2"/>
    </row>
    <row r="49" spans="1:12">
      <c r="A49" s="2"/>
      <c r="B49" s="24">
        <f t="shared" si="4"/>
        <v>25</v>
      </c>
      <c r="C49" s="25">
        <f>C48+D48</f>
        <v>4.3520012506624841E-3</v>
      </c>
      <c r="D49" s="26">
        <f t="shared" si="0"/>
        <v>1.3657140623816994E-4</v>
      </c>
      <c r="E49" s="27">
        <f t="shared" si="1"/>
        <v>1.3657140623816994E-4</v>
      </c>
      <c r="F49" s="28">
        <f t="shared" si="2"/>
        <v>4.3520012506624841</v>
      </c>
      <c r="G49" s="29">
        <f t="shared" si="3"/>
        <v>1.8651749001871241E-8</v>
      </c>
      <c r="H49" s="31">
        <f t="shared" si="5"/>
        <v>-0.45046263756695804</v>
      </c>
      <c r="I49" s="2"/>
      <c r="K49" s="2"/>
      <c r="L49" s="2"/>
    </row>
    <row r="50" spans="1:12">
      <c r="A50" s="2"/>
      <c r="B50" s="24">
        <f t="shared" si="4"/>
        <v>26</v>
      </c>
      <c r="C50" s="25">
        <f t="shared" ref="C50:C67" si="8">C49+D49</f>
        <v>4.4885726569006542E-3</v>
      </c>
      <c r="D50" s="26">
        <f t="shared" si="0"/>
        <v>1.3413263112677402E-4</v>
      </c>
      <c r="E50" s="27">
        <f t="shared" si="1"/>
        <v>1.3413263112677402E-4</v>
      </c>
      <c r="F50" s="28">
        <f t="shared" si="2"/>
        <v>4.4885726569006543</v>
      </c>
      <c r="G50" s="29">
        <f t="shared" si="3"/>
        <v>1.7991562732991226E-8</v>
      </c>
      <c r="H50" s="31">
        <f t="shared" si="5"/>
        <v>-0.46848114306963629</v>
      </c>
      <c r="I50" s="2"/>
      <c r="K50" s="2"/>
      <c r="L50" s="2"/>
    </row>
    <row r="51" spans="1:12">
      <c r="A51" s="2"/>
      <c r="B51" s="24">
        <f t="shared" si="4"/>
        <v>27</v>
      </c>
      <c r="C51" s="25">
        <f t="shared" si="8"/>
        <v>4.6227052880274278E-3</v>
      </c>
      <c r="D51" s="26">
        <f t="shared" si="0"/>
        <v>1.317374055709388E-4</v>
      </c>
      <c r="E51" s="27">
        <f t="shared" si="1"/>
        <v>1.317374055709388E-4</v>
      </c>
      <c r="F51" s="28">
        <f t="shared" si="2"/>
        <v>4.6227052880274275</v>
      </c>
      <c r="G51" s="29">
        <f t="shared" si="3"/>
        <v>1.7354744026562017E-8</v>
      </c>
      <c r="H51" s="31">
        <f t="shared" si="5"/>
        <v>-0.48649964857231448</v>
      </c>
      <c r="I51" s="2"/>
      <c r="K51" s="2"/>
      <c r="L51" s="2"/>
    </row>
    <row r="52" spans="1:12">
      <c r="A52" s="2"/>
      <c r="B52" s="24">
        <f t="shared" si="4"/>
        <v>28</v>
      </c>
      <c r="C52" s="25">
        <f t="shared" si="8"/>
        <v>4.7544426935983665E-3</v>
      </c>
      <c r="D52" s="26">
        <f t="shared" si="0"/>
        <v>1.2938495190002917E-4</v>
      </c>
      <c r="E52" s="27">
        <f t="shared" si="1"/>
        <v>1.2938495190002917E-4</v>
      </c>
      <c r="F52" s="28">
        <f t="shared" si="2"/>
        <v>4.7544426935983664</v>
      </c>
      <c r="G52" s="29">
        <f t="shared" si="3"/>
        <v>1.6740465778172864E-8</v>
      </c>
      <c r="H52" s="31">
        <f t="shared" si="5"/>
        <v>-0.50451815407499279</v>
      </c>
      <c r="I52" s="2"/>
      <c r="K52" s="2"/>
      <c r="L52" s="2"/>
    </row>
    <row r="53" spans="1:12">
      <c r="A53" s="2"/>
      <c r="B53" s="24">
        <f t="shared" si="4"/>
        <v>29</v>
      </c>
      <c r="C53" s="25">
        <f t="shared" si="8"/>
        <v>4.8838276454983955E-3</v>
      </c>
      <c r="D53" s="26">
        <f t="shared" si="0"/>
        <v>1.2707450633038579E-4</v>
      </c>
      <c r="E53" s="27">
        <f t="shared" si="1"/>
        <v>1.2707450633038579E-4</v>
      </c>
      <c r="F53" s="28">
        <f t="shared" si="2"/>
        <v>4.8838276454983953</v>
      </c>
      <c r="G53" s="29">
        <f t="shared" si="3"/>
        <v>1.6147930159111259E-8</v>
      </c>
      <c r="H53" s="31">
        <f t="shared" si="5"/>
        <v>-0.52253665957767104</v>
      </c>
      <c r="I53" s="2"/>
      <c r="K53" s="2"/>
      <c r="L53" s="2"/>
    </row>
    <row r="54" spans="1:12">
      <c r="A54" s="2"/>
      <c r="B54" s="24">
        <f t="shared" si="4"/>
        <v>30</v>
      </c>
      <c r="C54" s="25">
        <f t="shared" si="8"/>
        <v>5.0109021518287816E-3</v>
      </c>
      <c r="D54" s="26">
        <f t="shared" si="0"/>
        <v>1.248053187173432E-4</v>
      </c>
      <c r="E54" s="27">
        <f t="shared" si="1"/>
        <v>1.248053187173432E-4</v>
      </c>
      <c r="F54" s="28">
        <f t="shared" si="2"/>
        <v>5.0109021518287813</v>
      </c>
      <c r="G54" s="29">
        <f t="shared" si="3"/>
        <v>1.5576367580137618E-8</v>
      </c>
      <c r="H54" s="31">
        <f t="shared" si="5"/>
        <v>-0.5405551650803494</v>
      </c>
      <c r="I54" s="2"/>
      <c r="K54" s="2"/>
      <c r="L54" s="2"/>
    </row>
    <row r="55" spans="1:12">
      <c r="A55" s="2"/>
      <c r="B55" s="24">
        <f t="shared" si="4"/>
        <v>31</v>
      </c>
      <c r="C55" s="25">
        <f t="shared" si="8"/>
        <v>5.1357074705461244E-3</v>
      </c>
      <c r="D55" s="26">
        <f t="shared" si="0"/>
        <v>1.2257665231167635E-4</v>
      </c>
      <c r="E55" s="27">
        <f t="shared" si="1"/>
        <v>1.2257665231167635E-4</v>
      </c>
      <c r="F55" s="28">
        <f t="shared" si="2"/>
        <v>5.1357074705461239</v>
      </c>
      <c r="G55" s="29">
        <f t="shared" si="3"/>
        <v>1.5025035691937593E-8</v>
      </c>
      <c r="H55" s="31">
        <f t="shared" si="5"/>
        <v>-0.55857367058302776</v>
      </c>
      <c r="I55" s="2"/>
      <c r="K55" s="2"/>
      <c r="L55" s="2"/>
    </row>
    <row r="56" spans="1:12">
      <c r="A56" s="2"/>
      <c r="B56" s="24">
        <f t="shared" si="4"/>
        <v>32</v>
      </c>
      <c r="C56" s="25">
        <f t="shared" si="8"/>
        <v>5.2582841228578005E-3</v>
      </c>
      <c r="D56" s="26">
        <f t="shared" si="0"/>
        <v>1.2038778352039643E-4</v>
      </c>
      <c r="E56" s="27">
        <f t="shared" si="1"/>
        <v>1.2038778352039643E-4</v>
      </c>
      <c r="F56" s="28">
        <f t="shared" si="2"/>
        <v>5.2582841228578001</v>
      </c>
      <c r="G56" s="29">
        <f t="shared" si="3"/>
        <v>1.4493218420953834E-8</v>
      </c>
      <c r="H56" s="31">
        <f t="shared" si="5"/>
        <v>-0.57659217608570601</v>
      </c>
      <c r="I56" s="2"/>
      <c r="K56" s="2"/>
      <c r="L56" s="2"/>
    </row>
    <row r="57" spans="1:12">
      <c r="A57" s="2"/>
      <c r="B57" s="24">
        <f t="shared" si="4"/>
        <v>33</v>
      </c>
      <c r="C57" s="25">
        <f t="shared" si="8"/>
        <v>5.3786719063781971E-3</v>
      </c>
      <c r="D57" s="26">
        <f t="shared" si="0"/>
        <v>1.1823800167181791E-4</v>
      </c>
      <c r="E57" s="27">
        <f t="shared" si="1"/>
        <v>1.1823800167181791E-4</v>
      </c>
      <c r="F57" s="28">
        <f t="shared" si="2"/>
        <v>5.3786719063781971</v>
      </c>
      <c r="G57" s="29">
        <f t="shared" si="3"/>
        <v>1.3980225039344813E-8</v>
      </c>
      <c r="H57" s="31">
        <f t="shared" si="5"/>
        <v>-0.59461068158838448</v>
      </c>
      <c r="I57" s="2"/>
      <c r="K57" s="2"/>
      <c r="L57" s="2"/>
    </row>
    <row r="58" spans="1:12">
      <c r="A58" s="2"/>
      <c r="B58" s="24">
        <f t="shared" si="4"/>
        <v>34</v>
      </c>
      <c r="C58" s="25">
        <f t="shared" si="8"/>
        <v>5.4969099080500149E-3</v>
      </c>
      <c r="D58" s="26">
        <f t="shared" si="0"/>
        <v>1.1612660878482117E-4</v>
      </c>
      <c r="E58" s="27">
        <f t="shared" si="1"/>
        <v>1.1612660878482117E-4</v>
      </c>
      <c r="F58" s="28">
        <f t="shared" si="2"/>
        <v>5.4969099080500143</v>
      </c>
      <c r="G58" s="29">
        <f t="shared" si="3"/>
        <v>1.3485389267862906E-8</v>
      </c>
      <c r="H58" s="31">
        <f t="shared" si="5"/>
        <v>-0.61262918709106251</v>
      </c>
      <c r="I58" s="2"/>
      <c r="K58" s="2"/>
      <c r="L58" s="2"/>
    </row>
    <row r="59" spans="1:12">
      <c r="A59" s="2"/>
      <c r="B59" s="24">
        <f t="shared" si="4"/>
        <v>35</v>
      </c>
      <c r="C59" s="25">
        <f t="shared" si="8"/>
        <v>5.6130365168348363E-3</v>
      </c>
      <c r="D59" s="26">
        <f t="shared" si="0"/>
        <v>1.1405291934223507E-4</v>
      </c>
      <c r="E59" s="27">
        <f t="shared" si="1"/>
        <v>1.1405291934223507E-4</v>
      </c>
      <c r="F59" s="28">
        <f t="shared" si="2"/>
        <v>5.6130365168348364</v>
      </c>
      <c r="G59" s="29">
        <f t="shared" si="3"/>
        <v>1.3008068410486379E-8</v>
      </c>
      <c r="H59" s="31">
        <f t="shared" si="5"/>
        <v>-0.63064769259374098</v>
      </c>
      <c r="I59" s="2"/>
      <c r="K59" s="2"/>
      <c r="L59" s="2"/>
    </row>
    <row r="60" spans="1:12">
      <c r="A60" s="2"/>
      <c r="B60" s="24">
        <f t="shared" si="4"/>
        <v>36</v>
      </c>
      <c r="C60" s="25">
        <f t="shared" si="8"/>
        <v>5.7270894361770713E-3</v>
      </c>
      <c r="D60" s="26">
        <f t="shared" si="0"/>
        <v>1.120162600682666E-4</v>
      </c>
      <c r="E60" s="27">
        <f t="shared" si="1"/>
        <v>1.120162600682666E-4</v>
      </c>
      <c r="F60" s="28">
        <f t="shared" si="2"/>
        <v>5.7270894361770708</v>
      </c>
      <c r="G60" s="29">
        <f t="shared" si="3"/>
        <v>1.2547642519681538E-8</v>
      </c>
      <c r="H60" s="31">
        <f t="shared" si="5"/>
        <v>-0.64866619809641923</v>
      </c>
      <c r="I60" s="2"/>
      <c r="K60" s="2"/>
      <c r="L60" s="2"/>
    </row>
    <row r="61" spans="1:12">
      <c r="A61" s="2"/>
      <c r="B61" s="24">
        <f t="shared" si="4"/>
        <v>37</v>
      </c>
      <c r="C61" s="25">
        <f t="shared" si="8"/>
        <v>5.8391056962453381E-3</v>
      </c>
      <c r="D61" s="26">
        <f t="shared" si="0"/>
        <v>1.1001596970990468E-4</v>
      </c>
      <c r="E61" s="27">
        <f t="shared" si="1"/>
        <v>1.1001596970990468E-4</v>
      </c>
      <c r="F61" s="28">
        <f t="shared" si="2"/>
        <v>5.8391056962453378</v>
      </c>
      <c r="G61" s="29">
        <f t="shared" si="3"/>
        <v>1.2103513591210664E-8</v>
      </c>
      <c r="H61" s="31">
        <f t="shared" si="5"/>
        <v>-0.66668470359909771</v>
      </c>
      <c r="I61" s="2"/>
      <c r="K61" s="2"/>
      <c r="L61" s="2"/>
    </row>
    <row r="62" spans="1:12">
      <c r="A62" s="2"/>
      <c r="B62" s="24">
        <f t="shared" si="4"/>
        <v>38</v>
      </c>
      <c r="C62" s="25">
        <f t="shared" si="8"/>
        <v>5.9491216659552431E-3</v>
      </c>
      <c r="D62" s="26">
        <f t="shared" si="0"/>
        <v>1.0805139882222781E-4</v>
      </c>
      <c r="E62" s="27">
        <f t="shared" si="1"/>
        <v>1.0805139882222781E-4</v>
      </c>
      <c r="F62" s="28">
        <f t="shared" si="2"/>
        <v>5.9491216659552428</v>
      </c>
      <c r="G62" s="29">
        <f t="shared" si="3"/>
        <v>1.1675104787440133E-8</v>
      </c>
      <c r="H62" s="31">
        <f t="shared" si="5"/>
        <v>-0.68470320910177607</v>
      </c>
      <c r="I62" s="2"/>
      <c r="K62" s="2"/>
      <c r="L62" s="2"/>
    </row>
    <row r="63" spans="1:12">
      <c r="A63" s="2"/>
      <c r="B63" s="24">
        <f t="shared" si="4"/>
        <v>39</v>
      </c>
      <c r="C63" s="25">
        <f t="shared" si="8"/>
        <v>6.0571730647774706E-3</v>
      </c>
      <c r="D63" s="26">
        <f t="shared" si="0"/>
        <v>1.0612190955754518E-4</v>
      </c>
      <c r="E63" s="27">
        <f t="shared" si="1"/>
        <v>1.0612190955754518E-4</v>
      </c>
      <c r="F63" s="28">
        <f t="shared" si="2"/>
        <v>6.0571730647774702</v>
      </c>
      <c r="G63" s="29">
        <f t="shared" si="3"/>
        <v>1.1261859688139798E-8</v>
      </c>
      <c r="H63" s="31">
        <f t="shared" si="5"/>
        <v>-0.70272171460445421</v>
      </c>
      <c r="I63" s="2"/>
      <c r="K63" s="2"/>
      <c r="L63" s="2"/>
    </row>
    <row r="64" spans="1:12">
      <c r="A64" s="2"/>
      <c r="B64" s="24">
        <f t="shared" si="4"/>
        <v>40</v>
      </c>
      <c r="C64" s="25">
        <f t="shared" si="8"/>
        <v>6.163294974335016E-3</v>
      </c>
      <c r="D64" s="26">
        <f t="shared" si="0"/>
        <v>1.0422687545830329E-4</v>
      </c>
      <c r="E64" s="27">
        <f t="shared" si="1"/>
        <v>1.0422687545830329E-4</v>
      </c>
      <c r="F64" s="28">
        <f t="shared" si="2"/>
        <v>6.1632949743350158</v>
      </c>
      <c r="G64" s="29">
        <f t="shared" si="3"/>
        <v>1.0863241567800665E-8</v>
      </c>
      <c r="H64" s="31">
        <f t="shared" si="5"/>
        <v>-0.72074022010713268</v>
      </c>
      <c r="I64" s="2"/>
      <c r="K64" s="2"/>
      <c r="L64" s="2"/>
    </row>
    <row r="65" spans="1:12">
      <c r="A65" s="2"/>
      <c r="B65" s="24">
        <f t="shared" si="4"/>
        <v>41</v>
      </c>
      <c r="C65" s="25">
        <f t="shared" si="8"/>
        <v>6.2675218497933189E-3</v>
      </c>
      <c r="D65" s="26">
        <f t="shared" si="0"/>
        <v>1.0236568125369073E-4</v>
      </c>
      <c r="E65" s="27">
        <f t="shared" si="1"/>
        <v>1.0236568125369073E-4</v>
      </c>
      <c r="F65" s="28">
        <f t="shared" si="2"/>
        <v>6.2675218497933187</v>
      </c>
      <c r="G65" s="29">
        <f t="shared" si="3"/>
        <v>1.0478732698532211E-8</v>
      </c>
      <c r="H65" s="31">
        <f t="shared" si="5"/>
        <v>-0.73875872560981093</v>
      </c>
      <c r="I65" s="2"/>
      <c r="K65" s="2"/>
      <c r="L65" s="2"/>
    </row>
    <row r="66" spans="1:12">
      <c r="A66" s="2"/>
      <c r="B66" s="24">
        <f t="shared" si="4"/>
        <v>42</v>
      </c>
      <c r="C66" s="25">
        <f t="shared" si="8"/>
        <v>6.3698875310470096E-3</v>
      </c>
      <c r="D66" s="26">
        <f t="shared" si="0"/>
        <v>1.0053772265987483E-4</v>
      </c>
      <c r="E66" s="27">
        <f t="shared" si="1"/>
        <v>1.0053772265987483E-4</v>
      </c>
      <c r="F66" s="28">
        <f t="shared" si="2"/>
        <v>6.3698875310470093</v>
      </c>
      <c r="G66" s="29">
        <f t="shared" si="3"/>
        <v>1.0107833677633908E-8</v>
      </c>
      <c r="H66" s="31">
        <f t="shared" si="5"/>
        <v>-0.75677723111248918</v>
      </c>
      <c r="I66" s="2"/>
      <c r="K66" s="2"/>
      <c r="L66" s="2"/>
    </row>
    <row r="67" spans="1:12">
      <c r="A67" s="2"/>
      <c r="B67" s="24">
        <f t="shared" si="4"/>
        <v>43</v>
      </c>
      <c r="C67" s="25">
        <f t="shared" si="8"/>
        <v>6.4704252537068846E-3</v>
      </c>
      <c r="D67" s="26">
        <f t="shared" si="0"/>
        <v>9.8742406183805636E-5</v>
      </c>
      <c r="E67" s="27">
        <f t="shared" si="1"/>
        <v>9.8742406183805636E-5</v>
      </c>
      <c r="F67" s="28">
        <f t="shared" si="2"/>
        <v>6.4704252537068845</v>
      </c>
      <c r="G67" s="29">
        <f t="shared" si="3"/>
        <v>9.7500627789676572E-9</v>
      </c>
      <c r="H67" s="31">
        <f t="shared" si="5"/>
        <v>-0.77479573661516754</v>
      </c>
      <c r="I67" s="2"/>
      <c r="K67" s="2"/>
      <c r="L67" s="2"/>
    </row>
    <row r="68" spans="1:12">
      <c r="A68" s="2"/>
      <c r="B68" s="24">
        <f t="shared" si="4"/>
        <v>44</v>
      </c>
      <c r="C68" s="25">
        <f>C67+D67</f>
        <v>6.5691676598906906E-3</v>
      </c>
      <c r="D68" s="26">
        <f t="shared" si="0"/>
        <v>9.6979148930523385E-5</v>
      </c>
      <c r="E68" s="27">
        <f t="shared" si="1"/>
        <v>9.6979148930523385E-5</v>
      </c>
      <c r="F68" s="28">
        <f t="shared" si="2"/>
        <v>6.5691676598906907</v>
      </c>
      <c r="G68" s="29">
        <f t="shared" si="3"/>
        <v>9.404955327288635E-9</v>
      </c>
      <c r="H68" s="31">
        <f t="shared" si="5"/>
        <v>-0.79281424211784601</v>
      </c>
      <c r="I68" s="2"/>
      <c r="K68" s="2"/>
      <c r="L68" s="2"/>
    </row>
    <row r="69" spans="1:12">
      <c r="A69" s="2"/>
      <c r="B69" s="24">
        <f t="shared" si="4"/>
        <v>45</v>
      </c>
      <c r="C69" s="25">
        <f t="shared" ref="C69:C81" si="9">C68+D68</f>
        <v>6.6661468088212144E-3</v>
      </c>
      <c r="D69" s="26">
        <f t="shared" si="0"/>
        <v>9.524737841390689E-5</v>
      </c>
      <c r="E69" s="27">
        <f t="shared" si="1"/>
        <v>9.524737841390689E-5</v>
      </c>
      <c r="F69" s="28">
        <f t="shared" si="2"/>
        <v>6.6661468088212139</v>
      </c>
      <c r="G69" s="29">
        <f t="shared" si="3"/>
        <v>9.0720630947219759E-9</v>
      </c>
      <c r="H69" s="31">
        <f t="shared" si="5"/>
        <v>-0.81083274762052426</v>
      </c>
      <c r="I69" s="2"/>
      <c r="K69" s="2"/>
      <c r="L69" s="2"/>
    </row>
    <row r="70" spans="1:12">
      <c r="A70" s="2"/>
      <c r="B70" s="24">
        <f t="shared" si="4"/>
        <v>46</v>
      </c>
      <c r="C70" s="25">
        <f t="shared" si="9"/>
        <v>6.7613941872351211E-3</v>
      </c>
      <c r="D70" s="26">
        <f t="shared" si="0"/>
        <v>9.3546532370801416E-5</v>
      </c>
      <c r="E70" s="27">
        <f t="shared" si="1"/>
        <v>9.3546532370801416E-5</v>
      </c>
      <c r="F70" s="28">
        <f t="shared" si="2"/>
        <v>6.7613941872351209</v>
      </c>
      <c r="G70" s="29">
        <f t="shared" si="3"/>
        <v>8.7509537186013979E-9</v>
      </c>
      <c r="H70" s="31">
        <f t="shared" si="5"/>
        <v>-0.82885125312320262</v>
      </c>
      <c r="I70" s="2"/>
      <c r="K70" s="2"/>
      <c r="L70" s="2"/>
    </row>
    <row r="71" spans="1:12">
      <c r="A71" s="2"/>
      <c r="B71" s="24">
        <f t="shared" si="4"/>
        <v>47</v>
      </c>
      <c r="C71" s="25">
        <f t="shared" si="9"/>
        <v>6.8549407196059221E-3</v>
      </c>
      <c r="D71" s="26">
        <f t="shared" si="0"/>
        <v>9.1876058578465686E-5</v>
      </c>
      <c r="E71" s="27">
        <f t="shared" si="1"/>
        <v>9.1876058578465686E-5</v>
      </c>
      <c r="F71" s="28">
        <f t="shared" si="2"/>
        <v>6.8549407196059216</v>
      </c>
      <c r="G71" s="29">
        <f t="shared" si="3"/>
        <v>8.4412101399136583E-9</v>
      </c>
      <c r="H71" s="31">
        <f t="shared" si="5"/>
        <v>-0.84686975862588076</v>
      </c>
      <c r="I71" s="2"/>
      <c r="K71" s="2"/>
      <c r="L71" s="2"/>
    </row>
    <row r="72" spans="1:12">
      <c r="A72" s="2"/>
      <c r="B72" s="24">
        <f t="shared" si="4"/>
        <v>48</v>
      </c>
      <c r="C72" s="25">
        <f t="shared" si="9"/>
        <v>6.9468167781843873E-3</v>
      </c>
      <c r="D72" s="26">
        <f t="shared" si="0"/>
        <v>9.0235414675278794E-5</v>
      </c>
      <c r="E72" s="27">
        <f t="shared" si="1"/>
        <v>9.0235414675278794E-5</v>
      </c>
      <c r="F72" s="28">
        <f t="shared" si="2"/>
        <v>6.9468167781843873</v>
      </c>
      <c r="G72" s="29">
        <f t="shared" si="3"/>
        <v>8.1424300616195202E-9</v>
      </c>
      <c r="H72" s="31">
        <f t="shared" si="5"/>
        <v>-0.86488826412855913</v>
      </c>
      <c r="I72" s="2"/>
      <c r="K72" s="2"/>
      <c r="L72" s="2"/>
    </row>
    <row r="73" spans="1:12">
      <c r="A73" s="2"/>
      <c r="B73" s="24">
        <f t="shared" si="4"/>
        <v>49</v>
      </c>
      <c r="C73" s="25">
        <f t="shared" si="9"/>
        <v>7.037052192859666E-3</v>
      </c>
      <c r="D73" s="26">
        <f t="shared" si="0"/>
        <v>8.8624067984648819E-5</v>
      </c>
      <c r="E73" s="27">
        <f t="shared" si="1"/>
        <v>8.8624067984648819E-5</v>
      </c>
      <c r="F73" s="28">
        <f t="shared" si="2"/>
        <v>7.0370521928596661</v>
      </c>
      <c r="G73" s="29">
        <f t="shared" si="3"/>
        <v>7.8542254261476551E-9</v>
      </c>
      <c r="H73" s="31">
        <f t="shared" si="5"/>
        <v>-0.88290676963123738</v>
      </c>
      <c r="I73" s="2"/>
      <c r="K73" s="2"/>
      <c r="L73" s="2"/>
    </row>
    <row r="74" spans="1:12">
      <c r="A74" s="2"/>
      <c r="B74" s="24">
        <f t="shared" si="4"/>
        <v>50</v>
      </c>
      <c r="C74" s="25">
        <f t="shared" si="9"/>
        <v>7.125676260844315E-3</v>
      </c>
      <c r="D74" s="26">
        <f t="shared" si="0"/>
        <v>8.7041495342065809E-5</v>
      </c>
      <c r="E74" s="27">
        <f t="shared" si="1"/>
        <v>8.7041495342065809E-5</v>
      </c>
      <c r="F74" s="28">
        <f t="shared" si="2"/>
        <v>7.1256762608443145</v>
      </c>
      <c r="G74" s="29">
        <f t="shared" si="3"/>
        <v>7.5762219113828646E-9</v>
      </c>
      <c r="H74" s="31">
        <f t="shared" si="5"/>
        <v>-0.90092527513391574</v>
      </c>
      <c r="I74" s="2"/>
      <c r="K74" s="2"/>
      <c r="L74" s="2"/>
    </row>
    <row r="75" spans="1:12">
      <c r="A75" s="2"/>
      <c r="B75" s="24">
        <f t="shared" si="4"/>
        <v>51</v>
      </c>
      <c r="C75" s="25">
        <f t="shared" si="9"/>
        <v>7.2127177561863804E-3</v>
      </c>
      <c r="D75" s="26">
        <f t="shared" si="0"/>
        <v>8.5487182925243207E-5</v>
      </c>
      <c r="E75" s="27">
        <f t="shared" si="1"/>
        <v>8.5487182925243207E-5</v>
      </c>
      <c r="F75" s="28">
        <f t="shared" si="2"/>
        <v>7.2127177561863807</v>
      </c>
      <c r="G75" s="29">
        <f t="shared" si="3"/>
        <v>7.3080584444939934E-9</v>
      </c>
      <c r="H75" s="31">
        <f t="shared" si="5"/>
        <v>-0.9189437806365941</v>
      </c>
      <c r="I75" s="2"/>
      <c r="K75" s="2"/>
      <c r="L75" s="2"/>
    </row>
    <row r="76" spans="1:12">
      <c r="A76" s="2"/>
      <c r="B76" s="24">
        <f t="shared" si="4"/>
        <v>52</v>
      </c>
      <c r="C76" s="25">
        <f t="shared" si="9"/>
        <v>7.2982049391116235E-3</v>
      </c>
      <c r="D76" s="26">
        <f t="shared" si="0"/>
        <v>8.3960626087292446E-5</v>
      </c>
      <c r="E76" s="27">
        <f t="shared" si="1"/>
        <v>8.3960626087292446E-5</v>
      </c>
      <c r="F76" s="28">
        <f t="shared" si="2"/>
        <v>7.2982049391116233</v>
      </c>
      <c r="G76" s="29">
        <f t="shared" si="3"/>
        <v>7.0493867329701329E-9</v>
      </c>
      <c r="H76" s="31">
        <f t="shared" si="5"/>
        <v>-0.93696228613927224</v>
      </c>
      <c r="I76" s="2"/>
      <c r="K76" s="2"/>
      <c r="L76" s="2"/>
    </row>
    <row r="77" spans="1:12">
      <c r="A77" s="2"/>
      <c r="B77" s="24">
        <f t="shared" si="4"/>
        <v>53</v>
      </c>
      <c r="C77" s="25">
        <f t="shared" si="9"/>
        <v>7.3821655651989159E-3</v>
      </c>
      <c r="D77" s="26">
        <f t="shared" si="0"/>
        <v>8.2461329192876499E-5</v>
      </c>
      <c r="E77" s="27">
        <f t="shared" si="1"/>
        <v>8.2461329192876499E-5</v>
      </c>
      <c r="F77" s="28">
        <f t="shared" si="2"/>
        <v>7.3821655651989158</v>
      </c>
      <c r="G77" s="29">
        <f t="shared" si="3"/>
        <v>6.7998708122559462E-9</v>
      </c>
      <c r="H77" s="31">
        <f t="shared" si="5"/>
        <v>-0.9549807916419506</v>
      </c>
      <c r="I77" s="2"/>
      <c r="K77" s="2"/>
      <c r="L77" s="2"/>
    </row>
    <row r="78" spans="1:12">
      <c r="A78" s="2"/>
      <c r="B78" s="24">
        <f t="shared" si="4"/>
        <v>54</v>
      </c>
      <c r="C78" s="25">
        <f t="shared" si="9"/>
        <v>7.4646268943917926E-3</v>
      </c>
      <c r="D78" s="26">
        <f t="shared" si="0"/>
        <v>8.0988805457289412E-5</v>
      </c>
      <c r="E78" s="27">
        <f t="shared" si="1"/>
        <v>8.0988805457289412E-5</v>
      </c>
      <c r="F78" s="28">
        <f t="shared" si="2"/>
        <v>7.4646268943917926</v>
      </c>
      <c r="G78" s="29">
        <f t="shared" si="3"/>
        <v>6.5591866093986711E-9</v>
      </c>
      <c r="H78" s="31">
        <f t="shared" si="5"/>
        <v>-0.97299929714462896</v>
      </c>
      <c r="I78" s="2"/>
      <c r="K78" s="2"/>
      <c r="L78" s="2"/>
    </row>
    <row r="79" spans="1:12">
      <c r="A79" s="2"/>
      <c r="B79" s="24">
        <f t="shared" si="4"/>
        <v>55</v>
      </c>
      <c r="C79" s="25">
        <f t="shared" si="9"/>
        <v>7.5456156998490818E-3</v>
      </c>
      <c r="D79" s="26">
        <f t="shared" si="0"/>
        <v>7.9542576788409262E-5</v>
      </c>
      <c r="E79" s="27">
        <f t="shared" si="1"/>
        <v>7.9542576788409262E-5</v>
      </c>
      <c r="F79" s="28">
        <f t="shared" si="2"/>
        <v>7.5456156998490815</v>
      </c>
      <c r="G79" s="29">
        <f t="shared" si="3"/>
        <v>6.3270215221399842E-9</v>
      </c>
      <c r="H79" s="31">
        <f t="shared" si="5"/>
        <v>-0.99101780264730721</v>
      </c>
      <c r="I79" s="2"/>
      <c r="K79" s="2"/>
      <c r="L79" s="2"/>
    </row>
    <row r="80" spans="1:12">
      <c r="A80" s="2"/>
      <c r="B80" s="24">
        <f t="shared" si="4"/>
        <v>56</v>
      </c>
      <c r="C80" s="25">
        <f t="shared" si="9"/>
        <v>7.6251582766374906E-3</v>
      </c>
      <c r="D80" s="26">
        <f t="shared" si="0"/>
        <v>7.8122173631473384E-5</v>
      </c>
      <c r="E80" s="27">
        <f t="shared" si="1"/>
        <v>7.8122173631473384E-5</v>
      </c>
      <c r="F80" s="28">
        <f t="shared" si="2"/>
        <v>7.6251582766374906</v>
      </c>
      <c r="G80" s="29">
        <f t="shared" si="3"/>
        <v>6.1030740129060753E-9</v>
      </c>
      <c r="H80" s="31">
        <f t="shared" si="5"/>
        <v>-1.0090363081499854</v>
      </c>
      <c r="I80" s="2"/>
      <c r="K80" s="2"/>
      <c r="L80" s="2"/>
    </row>
    <row r="81" spans="1:12">
      <c r="A81" s="2"/>
      <c r="B81" s="24">
        <f t="shared" si="4"/>
        <v>57</v>
      </c>
      <c r="C81" s="25">
        <f t="shared" si="9"/>
        <v>7.7032804502689643E-3</v>
      </c>
      <c r="D81" s="26">
        <f t="shared" si="0"/>
        <v>7.6727134816625649E-5</v>
      </c>
      <c r="E81" s="27">
        <f t="shared" si="1"/>
        <v>7.6727134816625649E-5</v>
      </c>
      <c r="F81" s="28">
        <f t="shared" si="2"/>
        <v>7.7032804502689638</v>
      </c>
      <c r="G81" s="29">
        <f t="shared" si="3"/>
        <v>5.8870532171686477E-9</v>
      </c>
      <c r="H81" s="31">
        <f t="shared" si="5"/>
        <v>-1.0270548136526636</v>
      </c>
      <c r="I81" s="2"/>
      <c r="K81" s="2"/>
      <c r="L81" s="2"/>
    </row>
    <row r="82" spans="1:12">
      <c r="A82" s="2"/>
      <c r="B82" s="24">
        <f t="shared" si="4"/>
        <v>58</v>
      </c>
      <c r="C82" s="25">
        <f>C81+D81</f>
        <v>7.7800075850855896E-3</v>
      </c>
      <c r="D82" s="26">
        <f t="shared" si="0"/>
        <v>7.5357007409185912E-5</v>
      </c>
      <c r="E82" s="27">
        <f t="shared" si="1"/>
        <v>7.5357007409185912E-5</v>
      </c>
      <c r="F82" s="28">
        <f t="shared" si="2"/>
        <v>7.7800075850855892</v>
      </c>
      <c r="G82" s="29">
        <f t="shared" si="3"/>
        <v>5.6786785656681003E-9</v>
      </c>
      <c r="H82" s="31">
        <f t="shared" si="5"/>
        <v>-1.0450733191553421</v>
      </c>
      <c r="I82" s="2"/>
      <c r="K82" s="2"/>
      <c r="L82" s="2"/>
    </row>
    <row r="83" spans="1:12">
      <c r="A83" s="2"/>
      <c r="B83" s="24">
        <f t="shared" si="4"/>
        <v>59</v>
      </c>
      <c r="C83" s="25">
        <f t="shared" ref="C83:C105" si="10">C82+D82</f>
        <v>7.8553645924947756E-3</v>
      </c>
      <c r="D83" s="26">
        <f t="shared" si="0"/>
        <v>7.4011346562593286E-5</v>
      </c>
      <c r="E83" s="27">
        <f t="shared" si="1"/>
        <v>7.4011346562593286E-5</v>
      </c>
      <c r="F83" s="28">
        <f t="shared" si="2"/>
        <v>7.8553645924947757</v>
      </c>
      <c r="G83" s="29">
        <f t="shared" si="3"/>
        <v>5.4776794200082887E-9</v>
      </c>
      <c r="H83" s="31">
        <f t="shared" si="5"/>
        <v>-1.0630918246580203</v>
      </c>
      <c r="I83" s="2"/>
      <c r="K83" s="2"/>
      <c r="L83" s="2"/>
    </row>
    <row r="84" spans="1:12">
      <c r="A84" s="2"/>
      <c r="B84" s="24">
        <f t="shared" si="4"/>
        <v>60</v>
      </c>
      <c r="C84" s="25">
        <f t="shared" si="10"/>
        <v>7.929375939057369E-3</v>
      </c>
      <c r="D84" s="26">
        <f t="shared" si="0"/>
        <v>7.2689715373975547E-5</v>
      </c>
      <c r="E84" s="27">
        <f t="shared" si="1"/>
        <v>7.2689715373975547E-5</v>
      </c>
      <c r="F84" s="28">
        <f t="shared" si="2"/>
        <v>7.929375939057369</v>
      </c>
      <c r="G84" s="29">
        <f t="shared" si="3"/>
        <v>5.2837947211495767E-9</v>
      </c>
      <c r="H84" s="31">
        <f t="shared" si="5"/>
        <v>-1.0811103301606988</v>
      </c>
      <c r="I84" s="2"/>
      <c r="K84" s="2"/>
      <c r="L84" s="2"/>
    </row>
    <row r="85" spans="1:12">
      <c r="A85" s="2"/>
      <c r="B85" s="24">
        <f t="shared" si="4"/>
        <v>61</v>
      </c>
      <c r="C85" s="25">
        <f t="shared" si="10"/>
        <v>8.0020656544313451E-3</v>
      </c>
      <c r="D85" s="26">
        <f t="shared" si="0"/>
        <v>7.1391684742297417E-5</v>
      </c>
      <c r="E85" s="27">
        <f t="shared" si="1"/>
        <v>7.1391684742297417E-5</v>
      </c>
      <c r="F85" s="28">
        <f t="shared" si="2"/>
        <v>8.0020656544313447</v>
      </c>
      <c r="G85" s="29">
        <f t="shared" si="3"/>
        <v>5.0967726503435814E-9</v>
      </c>
      <c r="H85" s="31">
        <f t="shared" si="5"/>
        <v>-1.099128835663377</v>
      </c>
      <c r="I85" s="2"/>
      <c r="K85" s="2"/>
      <c r="L85" s="2"/>
    </row>
    <row r="86" spans="1:12">
      <c r="A86" s="2"/>
      <c r="B86" s="24">
        <f t="shared" si="4"/>
        <v>62</v>
      </c>
      <c r="C86" s="25">
        <f t="shared" si="10"/>
        <v>8.0734573391736432E-3</v>
      </c>
      <c r="D86" s="26">
        <f t="shared" si="0"/>
        <v>7.0116833229042083E-5</v>
      </c>
      <c r="E86" s="27">
        <f t="shared" si="1"/>
        <v>7.0116833229042083E-5</v>
      </c>
      <c r="F86" s="28">
        <f t="shared" si="2"/>
        <v>8.0734573391736433</v>
      </c>
      <c r="G86" s="29">
        <f t="shared" si="3"/>
        <v>4.9163703020692996E-9</v>
      </c>
      <c r="H86" s="31">
        <f t="shared" si="5"/>
        <v>-1.1171473411660557</v>
      </c>
      <c r="I86" s="2"/>
      <c r="K86" s="2"/>
      <c r="L86" s="2"/>
    </row>
    <row r="87" spans="1:12">
      <c r="A87" s="2"/>
      <c r="B87" s="24">
        <f t="shared" si="4"/>
        <v>63</v>
      </c>
      <c r="C87" s="25">
        <f t="shared" si="10"/>
        <v>8.1435741724026848E-3</v>
      </c>
      <c r="D87" s="26">
        <f t="shared" si="0"/>
        <v>6.8864746921380618E-5</v>
      </c>
      <c r="E87" s="27">
        <f t="shared" si="1"/>
        <v>6.8864746921380618E-5</v>
      </c>
      <c r="F87" s="28">
        <f t="shared" si="2"/>
        <v>8.1435741724026851</v>
      </c>
      <c r="G87" s="29">
        <f t="shared" si="3"/>
        <v>4.742353368545801E-9</v>
      </c>
      <c r="H87" s="31">
        <f t="shared" si="5"/>
        <v>-1.135165846668734</v>
      </c>
      <c r="I87" s="2"/>
      <c r="K87" s="2"/>
      <c r="L87" s="2"/>
    </row>
    <row r="88" spans="1:12">
      <c r="A88" s="2"/>
      <c r="B88" s="24">
        <f t="shared" si="4"/>
        <v>64</v>
      </c>
      <c r="C88" s="25">
        <f t="shared" si="10"/>
        <v>8.2124389193240655E-3</v>
      </c>
      <c r="D88" s="26">
        <f t="shared" ref="D88:D151" si="11">Dt*(V-C88/C_)/R_</f>
        <v>6.763501929778456E-5</v>
      </c>
      <c r="E88" s="27">
        <f t="shared" ref="E88:E151" si="12">D88/Dt</f>
        <v>6.763501929778456E-5</v>
      </c>
      <c r="F88" s="28">
        <f t="shared" ref="F88:F151" si="13">C88/C_</f>
        <v>8.2124389193240646</v>
      </c>
      <c r="G88" s="29">
        <f t="shared" ref="G88:G151" si="14">E88^2</f>
        <v>4.5744958354116899E-9</v>
      </c>
      <c r="H88" s="31">
        <f t="shared" si="5"/>
        <v>-1.1531843521714118</v>
      </c>
      <c r="I88" s="2"/>
      <c r="K88" s="2"/>
      <c r="L88" s="2"/>
    </row>
    <row r="89" spans="1:12">
      <c r="A89" s="2"/>
      <c r="B89" s="24">
        <f t="shared" ref="B89:B152" si="15">B88+Dt</f>
        <v>65</v>
      </c>
      <c r="C89" s="25">
        <f t="shared" si="10"/>
        <v>8.2800739386218493E-3</v>
      </c>
      <c r="D89" s="26">
        <f t="shared" si="11"/>
        <v>6.6427251096038418E-5</v>
      </c>
      <c r="E89" s="27">
        <f t="shared" si="12"/>
        <v>6.6427251096038418E-5</v>
      </c>
      <c r="F89" s="28">
        <f t="shared" si="13"/>
        <v>8.2800739386218485</v>
      </c>
      <c r="G89" s="29">
        <f t="shared" si="14"/>
        <v>4.4125796881761368E-9</v>
      </c>
      <c r="H89" s="31">
        <f t="shared" ref="H89:H152" si="16">LN((V-F89)/V)</f>
        <v>-1.17120285767409</v>
      </c>
      <c r="I89" s="2"/>
      <c r="K89" s="2"/>
      <c r="L89" s="2"/>
    </row>
    <row r="90" spans="1:12">
      <c r="A90" s="2"/>
      <c r="B90" s="24">
        <f t="shared" si="15"/>
        <v>66</v>
      </c>
      <c r="C90" s="25">
        <f t="shared" si="10"/>
        <v>8.3465011897178882E-3</v>
      </c>
      <c r="D90" s="26">
        <f t="shared" si="11"/>
        <v>6.5241050183609148E-5</v>
      </c>
      <c r="E90" s="27">
        <f t="shared" si="12"/>
        <v>6.5241050183609148E-5</v>
      </c>
      <c r="F90" s="28">
        <f t="shared" si="13"/>
        <v>8.3465011897178876</v>
      </c>
      <c r="G90" s="29">
        <f t="shared" si="14"/>
        <v>4.2563946290602076E-9</v>
      </c>
      <c r="H90" s="31">
        <f t="shared" si="16"/>
        <v>-1.1892213631767685</v>
      </c>
      <c r="I90" s="2"/>
      <c r="K90" s="2"/>
      <c r="L90" s="2"/>
    </row>
    <row r="91" spans="1:12">
      <c r="A91" s="2"/>
      <c r="B91" s="24">
        <f t="shared" si="15"/>
        <v>67</v>
      </c>
      <c r="C91" s="25">
        <f t="shared" si="10"/>
        <v>8.4117422399014978E-3</v>
      </c>
      <c r="D91" s="26">
        <f t="shared" si="11"/>
        <v>6.4076031430330385E-5</v>
      </c>
      <c r="E91" s="27">
        <f t="shared" si="12"/>
        <v>6.4076031430330385E-5</v>
      </c>
      <c r="F91" s="28">
        <f t="shared" si="13"/>
        <v>8.4117422399014981</v>
      </c>
      <c r="G91" s="29">
        <f t="shared" si="14"/>
        <v>4.1057378038606873E-9</v>
      </c>
      <c r="H91" s="31">
        <f t="shared" si="16"/>
        <v>-1.2072398686794472</v>
      </c>
      <c r="I91" s="2"/>
      <c r="K91" s="2"/>
      <c r="L91" s="2"/>
    </row>
    <row r="92" spans="1:12">
      <c r="A92" s="2"/>
      <c r="B92" s="24">
        <f t="shared" si="15"/>
        <v>68</v>
      </c>
      <c r="C92" s="25">
        <f t="shared" si="10"/>
        <v>8.4758182713318281E-3</v>
      </c>
      <c r="D92" s="26">
        <f t="shared" si="11"/>
        <v>6.2931816583360213E-5</v>
      </c>
      <c r="E92" s="27">
        <f t="shared" si="12"/>
        <v>6.2931816583360213E-5</v>
      </c>
      <c r="F92" s="28">
        <f t="shared" si="13"/>
        <v>8.4758182713318284</v>
      </c>
      <c r="G92" s="29">
        <f t="shared" si="14"/>
        <v>3.9604135384816918E-9</v>
      </c>
      <c r="H92" s="31">
        <f t="shared" si="16"/>
        <v>-1.2252583741821257</v>
      </c>
      <c r="I92" s="2"/>
      <c r="K92" s="2"/>
      <c r="L92" s="2"/>
    </row>
    <row r="93" spans="1:12">
      <c r="A93" s="2"/>
      <c r="B93" s="24">
        <f t="shared" si="15"/>
        <v>69</v>
      </c>
      <c r="C93" s="25">
        <f t="shared" si="10"/>
        <v>8.5387500879151885E-3</v>
      </c>
      <c r="D93" s="26">
        <f t="shared" si="11"/>
        <v>6.1808034144371631E-5</v>
      </c>
      <c r="E93" s="27">
        <f t="shared" si="12"/>
        <v>6.1808034144371631E-5</v>
      </c>
      <c r="F93" s="28">
        <f t="shared" si="13"/>
        <v>8.5387500879151883</v>
      </c>
      <c r="G93" s="29">
        <f t="shared" si="14"/>
        <v>3.8202330847918091E-9</v>
      </c>
      <c r="H93" s="31">
        <f t="shared" si="16"/>
        <v>-1.2432768796848037</v>
      </c>
      <c r="I93" s="2"/>
      <c r="K93" s="2"/>
      <c r="L93" s="2"/>
    </row>
    <row r="94" spans="1:12">
      <c r="A94" s="2"/>
      <c r="B94" s="24">
        <f t="shared" si="15"/>
        <v>70</v>
      </c>
      <c r="C94" s="25">
        <f t="shared" si="10"/>
        <v>8.6005581220595598E-3</v>
      </c>
      <c r="D94" s="26">
        <f t="shared" si="11"/>
        <v>6.0704319248936423E-5</v>
      </c>
      <c r="E94" s="27">
        <f t="shared" si="12"/>
        <v>6.0704319248936423E-5</v>
      </c>
      <c r="F94" s="28">
        <f t="shared" si="13"/>
        <v>8.6005581220595602</v>
      </c>
      <c r="G94" s="29">
        <f t="shared" si="14"/>
        <v>3.6850143754767931E-9</v>
      </c>
      <c r="H94" s="31">
        <f t="shared" si="16"/>
        <v>-1.2612953851874822</v>
      </c>
      <c r="I94" s="2"/>
      <c r="K94" s="2"/>
      <c r="L94" s="2"/>
    </row>
    <row r="95" spans="1:12">
      <c r="A95" s="2"/>
      <c r="B95" s="24">
        <f t="shared" si="15"/>
        <v>71</v>
      </c>
      <c r="C95" s="25">
        <f t="shared" si="10"/>
        <v>8.6612624413084961E-3</v>
      </c>
      <c r="D95" s="26">
        <f t="shared" si="11"/>
        <v>5.962031354806257E-5</v>
      </c>
      <c r="E95" s="27">
        <f t="shared" si="12"/>
        <v>5.962031354806257E-5</v>
      </c>
      <c r="F95" s="28">
        <f t="shared" si="13"/>
        <v>8.6612624413084962</v>
      </c>
      <c r="G95" s="29">
        <f t="shared" si="14"/>
        <v>3.5545817875692932E-9</v>
      </c>
      <c r="H95" s="31">
        <f t="shared" si="16"/>
        <v>-1.2793138906901604</v>
      </c>
      <c r="I95" s="2"/>
      <c r="K95" s="2"/>
      <c r="L95" s="2"/>
    </row>
    <row r="96" spans="1:12">
      <c r="A96" s="2"/>
      <c r="B96" s="24">
        <f t="shared" si="15"/>
        <v>72</v>
      </c>
      <c r="C96" s="25">
        <f t="shared" si="10"/>
        <v>8.7208827548565584E-3</v>
      </c>
      <c r="D96" s="26">
        <f t="shared" si="11"/>
        <v>5.855566509184716E-5</v>
      </c>
      <c r="E96" s="27">
        <f t="shared" si="12"/>
        <v>5.855566509184716E-5</v>
      </c>
      <c r="F96" s="28">
        <f t="shared" si="13"/>
        <v>8.7208827548565591</v>
      </c>
      <c r="G96" s="29">
        <f t="shared" si="14"/>
        <v>3.428765914348568E-9</v>
      </c>
      <c r="H96" s="31">
        <f t="shared" si="16"/>
        <v>-1.2973323961928387</v>
      </c>
      <c r="I96" s="2"/>
      <c r="K96" s="2"/>
      <c r="L96" s="2"/>
    </row>
    <row r="97" spans="1:12">
      <c r="A97" s="2"/>
      <c r="B97" s="24">
        <f t="shared" si="15"/>
        <v>73</v>
      </c>
      <c r="C97" s="25">
        <f t="shared" si="10"/>
        <v>8.7794384199484064E-3</v>
      </c>
      <c r="D97" s="26">
        <f t="shared" si="11"/>
        <v>5.7510028215207043E-5</v>
      </c>
      <c r="E97" s="27">
        <f t="shared" si="12"/>
        <v>5.7510028215207043E-5</v>
      </c>
      <c r="F97" s="28">
        <f t="shared" si="13"/>
        <v>8.7794384199484057</v>
      </c>
      <c r="G97" s="29">
        <f t="shared" si="14"/>
        <v>3.3074033453139104E-9</v>
      </c>
      <c r="H97" s="31">
        <f t="shared" si="16"/>
        <v>-1.3153509016955169</v>
      </c>
      <c r="I97" s="2"/>
      <c r="K97" s="2"/>
      <c r="L97" s="2"/>
    </row>
    <row r="98" spans="1:12">
      <c r="A98" s="2"/>
      <c r="B98" s="24">
        <f t="shared" si="15"/>
        <v>74</v>
      </c>
      <c r="C98" s="25">
        <f t="shared" si="10"/>
        <v>8.8369484481636128E-3</v>
      </c>
      <c r="D98" s="26">
        <f t="shared" si="11"/>
        <v>5.6483063425649777E-5</v>
      </c>
      <c r="E98" s="27">
        <f t="shared" si="12"/>
        <v>5.6483063425649777E-5</v>
      </c>
      <c r="F98" s="28">
        <f t="shared" si="13"/>
        <v>8.8369484481636125</v>
      </c>
      <c r="G98" s="29">
        <f t="shared" si="14"/>
        <v>3.1903364539459754E-9</v>
      </c>
      <c r="H98" s="31">
        <f t="shared" si="16"/>
        <v>-1.3333694071981952</v>
      </c>
      <c r="I98" s="2"/>
      <c r="K98" s="2"/>
      <c r="L98" s="2"/>
    </row>
    <row r="99" spans="1:12">
      <c r="A99" s="2"/>
      <c r="B99" s="24">
        <f t="shared" si="15"/>
        <v>75</v>
      </c>
      <c r="C99" s="25">
        <f t="shared" si="10"/>
        <v>8.8934315115892625E-3</v>
      </c>
      <c r="D99" s="26">
        <f t="shared" si="11"/>
        <v>5.5474437293048876E-5</v>
      </c>
      <c r="E99" s="27">
        <f t="shared" si="12"/>
        <v>5.5474437293048876E-5</v>
      </c>
      <c r="F99" s="28">
        <f t="shared" si="13"/>
        <v>8.893431511589263</v>
      </c>
      <c r="G99" s="29">
        <f t="shared" si="14"/>
        <v>3.077413192980412E-9</v>
      </c>
      <c r="H99" s="31">
        <f t="shared" si="16"/>
        <v>-1.3513879127008737</v>
      </c>
      <c r="I99" s="2"/>
      <c r="K99" s="2"/>
      <c r="L99" s="2"/>
    </row>
    <row r="100" spans="1:12">
      <c r="A100" s="2"/>
      <c r="B100" s="24">
        <f t="shared" si="15"/>
        <v>76</v>
      </c>
      <c r="C100" s="25">
        <f t="shared" si="10"/>
        <v>8.9489059488823113E-3</v>
      </c>
      <c r="D100" s="26">
        <f t="shared" si="11"/>
        <v>5.44838223413873E-5</v>
      </c>
      <c r="E100" s="27">
        <f t="shared" si="12"/>
        <v>5.44838223413873E-5</v>
      </c>
      <c r="F100" s="28">
        <f t="shared" si="13"/>
        <v>8.9489059488823113</v>
      </c>
      <c r="G100" s="29">
        <f t="shared" si="14"/>
        <v>2.9684868969278539E-9</v>
      </c>
      <c r="H100" s="31">
        <f t="shared" si="16"/>
        <v>-1.3694064182035517</v>
      </c>
      <c r="I100" s="2"/>
      <c r="K100" s="2"/>
      <c r="L100" s="2"/>
    </row>
    <row r="101" spans="1:12">
      <c r="A101" s="2"/>
      <c r="B101" s="24">
        <f t="shared" si="15"/>
        <v>77</v>
      </c>
      <c r="C101" s="25">
        <f t="shared" si="10"/>
        <v>9.0033897712236983E-3</v>
      </c>
      <c r="D101" s="26">
        <f t="shared" si="11"/>
        <v>5.3510896942433955E-5</v>
      </c>
      <c r="E101" s="27">
        <f t="shared" si="12"/>
        <v>5.3510896942433955E-5</v>
      </c>
      <c r="F101" s="28">
        <f t="shared" si="13"/>
        <v>9.0033897712236985</v>
      </c>
      <c r="G101" s="29">
        <f t="shared" si="14"/>
        <v>2.8634160915837876E-9</v>
      </c>
      <c r="H101" s="31">
        <f t="shared" si="16"/>
        <v>-1.3874249237062302</v>
      </c>
      <c r="I101" s="2"/>
      <c r="K101" s="2"/>
      <c r="L101" s="2"/>
    </row>
    <row r="102" spans="1:12">
      <c r="A102" s="2"/>
      <c r="B102" s="24">
        <f t="shared" si="15"/>
        <v>78</v>
      </c>
      <c r="C102" s="25">
        <f t="shared" si="10"/>
        <v>9.0569006681661315E-3</v>
      </c>
      <c r="D102" s="26">
        <f t="shared" si="11"/>
        <v>5.2555345211319085E-5</v>
      </c>
      <c r="E102" s="27">
        <f t="shared" si="12"/>
        <v>5.2555345211319085E-5</v>
      </c>
      <c r="F102" s="28">
        <f t="shared" si="13"/>
        <v>9.056900668166131</v>
      </c>
      <c r="G102" s="29">
        <f t="shared" si="14"/>
        <v>2.7620643102809199E-9</v>
      </c>
      <c r="H102" s="31">
        <f t="shared" si="16"/>
        <v>-1.405443429208908</v>
      </c>
      <c r="I102" s="2"/>
      <c r="K102" s="2"/>
      <c r="L102" s="2"/>
    </row>
    <row r="103" spans="1:12">
      <c r="A103" s="2"/>
      <c r="B103" s="24">
        <f t="shared" si="15"/>
        <v>79</v>
      </c>
      <c r="C103" s="25">
        <f t="shared" si="10"/>
        <v>9.1094560133774503E-3</v>
      </c>
      <c r="D103" s="26">
        <f t="shared" si="11"/>
        <v>5.1616856903974104E-5</v>
      </c>
      <c r="E103" s="27">
        <f t="shared" si="12"/>
        <v>5.1616856903974104E-5</v>
      </c>
      <c r="F103" s="28">
        <f t="shared" si="13"/>
        <v>9.10945601337745</v>
      </c>
      <c r="G103" s="29">
        <f t="shared" si="14"/>
        <v>2.6642999166453389E-9</v>
      </c>
      <c r="H103" s="31">
        <f t="shared" si="16"/>
        <v>-1.4234619347115862</v>
      </c>
      <c r="I103" s="2"/>
      <c r="K103" s="2"/>
      <c r="L103" s="2"/>
    </row>
    <row r="104" spans="1:12">
      <c r="A104" s="2"/>
      <c r="B104" s="24">
        <f t="shared" si="15"/>
        <v>80</v>
      </c>
      <c r="C104" s="25">
        <f t="shared" si="10"/>
        <v>9.1610728702814243E-3</v>
      </c>
      <c r="D104" s="26">
        <f t="shared" si="11"/>
        <v>5.0695127316403136E-5</v>
      </c>
      <c r="E104" s="27">
        <f t="shared" si="12"/>
        <v>5.0695127316403136E-5</v>
      </c>
      <c r="F104" s="28">
        <f t="shared" si="13"/>
        <v>9.1610728702814246</v>
      </c>
      <c r="G104" s="29">
        <f t="shared" si="14"/>
        <v>2.5699959336263233E-9</v>
      </c>
      <c r="H104" s="31">
        <f t="shared" si="16"/>
        <v>-1.4414804402142647</v>
      </c>
      <c r="I104" s="2"/>
      <c r="K104" s="2"/>
      <c r="L104" s="2"/>
    </row>
    <row r="105" spans="1:12">
      <c r="A105" s="2"/>
      <c r="B105" s="24">
        <f t="shared" si="15"/>
        <v>81</v>
      </c>
      <c r="C105" s="25">
        <f t="shared" si="10"/>
        <v>9.2117679975978282E-3</v>
      </c>
      <c r="D105" s="26">
        <f t="shared" si="11"/>
        <v>4.9789857185753063E-5</v>
      </c>
      <c r="E105" s="27">
        <f t="shared" si="12"/>
        <v>4.9789857185753063E-5</v>
      </c>
      <c r="F105" s="28">
        <f t="shared" si="13"/>
        <v>9.2117679975978284</v>
      </c>
      <c r="G105" s="29">
        <f t="shared" si="14"/>
        <v>2.4790298785776858E-9</v>
      </c>
      <c r="H105" s="31">
        <f t="shared" si="16"/>
        <v>-1.4594989457169432</v>
      </c>
      <c r="I105" s="2"/>
      <c r="K105" s="2"/>
      <c r="L105" s="2"/>
    </row>
    <row r="106" spans="1:12">
      <c r="A106" s="2"/>
      <c r="B106" s="24">
        <f t="shared" si="15"/>
        <v>82</v>
      </c>
      <c r="C106" s="25">
        <f>C105+D105</f>
        <v>9.2615578547835808E-3</v>
      </c>
      <c r="D106" s="26">
        <f t="shared" si="11"/>
        <v>4.8900752593150346E-5</v>
      </c>
      <c r="E106" s="27">
        <f t="shared" si="12"/>
        <v>4.8900752593150346E-5</v>
      </c>
      <c r="F106" s="28">
        <f t="shared" si="13"/>
        <v>9.2615578547835806</v>
      </c>
      <c r="G106" s="29">
        <f t="shared" si="14"/>
        <v>2.3912836041765002E-9</v>
      </c>
      <c r="H106" s="31">
        <f t="shared" si="16"/>
        <v>-1.4775174512196214</v>
      </c>
      <c r="I106" s="2"/>
      <c r="K106" s="2"/>
      <c r="L106" s="2"/>
    </row>
    <row r="107" spans="1:12">
      <c r="A107" s="2"/>
      <c r="B107" s="24">
        <f t="shared" si="15"/>
        <v>83</v>
      </c>
      <c r="C107" s="25">
        <f t="shared" ref="C107" si="17">C106+D106</f>
        <v>9.3104586073767311E-3</v>
      </c>
      <c r="D107" s="26">
        <f t="shared" si="11"/>
        <v>4.8027524868272664E-5</v>
      </c>
      <c r="E107" s="27">
        <f t="shared" si="12"/>
        <v>4.8027524868272664E-5</v>
      </c>
      <c r="F107" s="28">
        <f t="shared" si="13"/>
        <v>9.3104586073767308</v>
      </c>
      <c r="G107" s="29">
        <f t="shared" si="14"/>
        <v>2.3066431449725492E-9</v>
      </c>
      <c r="H107" s="31">
        <f t="shared" si="16"/>
        <v>-1.4955359567222994</v>
      </c>
      <c r="I107" s="2"/>
      <c r="K107" s="2"/>
      <c r="L107" s="2"/>
    </row>
    <row r="108" spans="1:12">
      <c r="A108" s="2"/>
      <c r="B108" s="24">
        <f t="shared" si="15"/>
        <v>84</v>
      </c>
      <c r="C108" s="25">
        <f>C107+D107</f>
        <v>9.3584861322450041E-3</v>
      </c>
      <c r="D108" s="26">
        <f t="shared" si="11"/>
        <v>4.716989049562494E-5</v>
      </c>
      <c r="E108" s="27">
        <f t="shared" si="12"/>
        <v>4.716989049562494E-5</v>
      </c>
      <c r="F108" s="28">
        <f t="shared" si="13"/>
        <v>9.3584861322450035</v>
      </c>
      <c r="G108" s="29">
        <f t="shared" si="14"/>
        <v>2.224998569369248E-9</v>
      </c>
      <c r="H108" s="31">
        <f t="shared" si="16"/>
        <v>-1.5135544622249779</v>
      </c>
      <c r="I108" s="2"/>
      <c r="K108" s="2"/>
      <c r="L108" s="2"/>
    </row>
    <row r="109" spans="1:12">
      <c r="A109" s="2"/>
      <c r="B109" s="24">
        <f t="shared" si="15"/>
        <v>85</v>
      </c>
      <c r="C109" s="25">
        <f t="shared" ref="C109:C131" si="18">C108+D108</f>
        <v>9.4056560227406289E-3</v>
      </c>
      <c r="D109" s="26">
        <f t="shared" si="11"/>
        <v>4.6327571022488759E-5</v>
      </c>
      <c r="E109" s="27">
        <f t="shared" si="12"/>
        <v>4.6327571022488759E-5</v>
      </c>
      <c r="F109" s="28">
        <f t="shared" si="13"/>
        <v>9.4056560227406294</v>
      </c>
      <c r="G109" s="29">
        <f t="shared" si="14"/>
        <v>2.1462438368437401E-9</v>
      </c>
      <c r="H109" s="31">
        <f t="shared" si="16"/>
        <v>-1.5315729677276566</v>
      </c>
      <c r="I109" s="2"/>
      <c r="K109" s="2"/>
      <c r="L109" s="2"/>
    </row>
    <row r="110" spans="1:12">
      <c r="A110" s="2"/>
      <c r="B110" s="24">
        <f t="shared" si="15"/>
        <v>86</v>
      </c>
      <c r="C110" s="25">
        <f t="shared" si="18"/>
        <v>9.4519835937631174E-3</v>
      </c>
      <c r="D110" s="26">
        <f t="shared" si="11"/>
        <v>4.5500292968515768E-5</v>
      </c>
      <c r="E110" s="27">
        <f t="shared" si="12"/>
        <v>4.5500292968515768E-5</v>
      </c>
      <c r="F110" s="28">
        <f t="shared" si="13"/>
        <v>9.4519835937631171</v>
      </c>
      <c r="G110" s="29">
        <f t="shared" si="14"/>
        <v>2.0702766602207654E-9</v>
      </c>
      <c r="H110" s="31">
        <f t="shared" si="16"/>
        <v>-1.5495914732303344</v>
      </c>
      <c r="I110" s="2"/>
      <c r="K110" s="2"/>
      <c r="L110" s="2"/>
    </row>
    <row r="111" spans="1:12">
      <c r="A111" s="2"/>
      <c r="B111" s="24">
        <f t="shared" si="15"/>
        <v>87</v>
      </c>
      <c r="C111" s="25">
        <f t="shared" si="18"/>
        <v>9.4974838867316336E-3</v>
      </c>
      <c r="D111" s="26">
        <f t="shared" si="11"/>
        <v>4.4687787736935124E-5</v>
      </c>
      <c r="E111" s="27">
        <f t="shared" si="12"/>
        <v>4.4687787736935124E-5</v>
      </c>
      <c r="F111" s="28">
        <f t="shared" si="13"/>
        <v>9.4974838867316329</v>
      </c>
      <c r="G111" s="29">
        <f t="shared" si="14"/>
        <v>1.9969983728213691E-9</v>
      </c>
      <c r="H111" s="31">
        <f t="shared" si="16"/>
        <v>-1.5676099787330129</v>
      </c>
      <c r="I111" s="2"/>
      <c r="K111" s="2"/>
      <c r="L111" s="2"/>
    </row>
    <row r="112" spans="1:12">
      <c r="A112" s="2"/>
      <c r="B112" s="24">
        <f t="shared" si="15"/>
        <v>88</v>
      </c>
      <c r="C112" s="25">
        <f t="shared" si="18"/>
        <v>9.5421716744685681E-3</v>
      </c>
      <c r="D112" s="26">
        <f t="shared" si="11"/>
        <v>4.3889791527347002E-5</v>
      </c>
      <c r="E112" s="27">
        <f t="shared" si="12"/>
        <v>4.3889791527347002E-5</v>
      </c>
      <c r="F112" s="28">
        <f t="shared" si="13"/>
        <v>9.5421716744685678</v>
      </c>
      <c r="G112" s="29">
        <f t="shared" si="14"/>
        <v>1.9263138003139805E-9</v>
      </c>
      <c r="H112" s="31">
        <f t="shared" si="16"/>
        <v>-1.5856284842356909</v>
      </c>
      <c r="I112" s="2"/>
      <c r="K112" s="2"/>
      <c r="L112" s="2"/>
    </row>
    <row r="113" spans="1:12">
      <c r="A113" s="2"/>
      <c r="B113" s="24">
        <f t="shared" si="15"/>
        <v>89</v>
      </c>
      <c r="C113" s="25">
        <f t="shared" si="18"/>
        <v>9.5860614659959154E-3</v>
      </c>
      <c r="D113" s="26">
        <f t="shared" si="11"/>
        <v>4.3106045250072952E-5</v>
      </c>
      <c r="E113" s="27">
        <f t="shared" si="12"/>
        <v>4.3106045250072952E-5</v>
      </c>
      <c r="F113" s="28">
        <f t="shared" si="13"/>
        <v>9.5860614659959147</v>
      </c>
      <c r="G113" s="29">
        <f t="shared" si="14"/>
        <v>1.858131137101337E-9</v>
      </c>
      <c r="H113" s="31">
        <f t="shared" si="16"/>
        <v>-1.6036469897383694</v>
      </c>
      <c r="I113" s="2"/>
      <c r="K113" s="2"/>
      <c r="L113" s="2"/>
    </row>
    <row r="114" spans="1:12">
      <c r="A114" s="2"/>
      <c r="B114" s="24">
        <f t="shared" si="15"/>
        <v>90</v>
      </c>
      <c r="C114" s="25">
        <f t="shared" si="18"/>
        <v>9.6291675112459875E-3</v>
      </c>
      <c r="D114" s="26">
        <f t="shared" si="11"/>
        <v>4.2336294442035955E-5</v>
      </c>
      <c r="E114" s="27">
        <f t="shared" si="12"/>
        <v>4.2336294442035955E-5</v>
      </c>
      <c r="F114" s="28">
        <f t="shared" si="13"/>
        <v>9.6291675112459867</v>
      </c>
      <c r="G114" s="29">
        <f t="shared" si="14"/>
        <v>1.7923618270827644E-9</v>
      </c>
      <c r="H114" s="31">
        <f t="shared" si="16"/>
        <v>-1.6216654952410472</v>
      </c>
      <c r="I114" s="2"/>
      <c r="K114" s="2"/>
      <c r="L114" s="2"/>
    </row>
    <row r="115" spans="1:12">
      <c r="A115" s="2"/>
      <c r="B115" s="24">
        <f t="shared" si="15"/>
        <v>91</v>
      </c>
      <c r="C115" s="25">
        <f t="shared" si="18"/>
        <v>9.6715038056880229E-3</v>
      </c>
      <c r="D115" s="26">
        <f t="shared" si="11"/>
        <v>4.1580289184142458E-5</v>
      </c>
      <c r="E115" s="27">
        <f t="shared" si="12"/>
        <v>4.1580289184142458E-5</v>
      </c>
      <c r="F115" s="28">
        <f t="shared" si="13"/>
        <v>9.6715038056880225</v>
      </c>
      <c r="G115" s="29">
        <f t="shared" si="14"/>
        <v>1.7289204486369143E-9</v>
      </c>
      <c r="H115" s="31">
        <f t="shared" si="16"/>
        <v>-1.6396840007437254</v>
      </c>
      <c r="I115" s="2"/>
      <c r="K115" s="2"/>
      <c r="L115" s="2"/>
    </row>
    <row r="116" spans="1:12">
      <c r="A116" s="2"/>
      <c r="B116" s="24">
        <f t="shared" si="15"/>
        <v>92</v>
      </c>
      <c r="C116" s="25">
        <f t="shared" si="18"/>
        <v>9.713084094872166E-3</v>
      </c>
      <c r="D116" s="26">
        <f t="shared" si="11"/>
        <v>4.0837784020139903E-5</v>
      </c>
      <c r="E116" s="27">
        <f t="shared" si="12"/>
        <v>4.0837784020139903E-5</v>
      </c>
      <c r="F116" s="28">
        <f t="shared" si="13"/>
        <v>9.7130840948721655</v>
      </c>
      <c r="G116" s="29">
        <f t="shared" si="14"/>
        <v>1.6677246036755939E-9</v>
      </c>
      <c r="H116" s="31">
        <f t="shared" si="16"/>
        <v>-1.6577025062464041</v>
      </c>
      <c r="I116" s="2"/>
      <c r="K116" s="2"/>
      <c r="L116" s="2"/>
    </row>
    <row r="117" spans="1:12">
      <c r="A117" s="2"/>
      <c r="B117" s="24">
        <f t="shared" si="15"/>
        <v>93</v>
      </c>
      <c r="C117" s="25">
        <f t="shared" si="18"/>
        <v>9.7539218788923066E-3</v>
      </c>
      <c r="D117" s="26">
        <f t="shared" si="11"/>
        <v>4.0108537876923099E-5</v>
      </c>
      <c r="E117" s="27">
        <f t="shared" si="12"/>
        <v>4.0108537876923099E-5</v>
      </c>
      <c r="F117" s="28">
        <f t="shared" si="13"/>
        <v>9.7539218788923066</v>
      </c>
      <c r="G117" s="29">
        <f t="shared" si="14"/>
        <v>1.6086948106245748E-9</v>
      </c>
      <c r="H117" s="31">
        <f t="shared" si="16"/>
        <v>-1.6757210117490828</v>
      </c>
      <c r="I117" s="2"/>
      <c r="K117" s="2"/>
      <c r="L117" s="2"/>
    </row>
    <row r="118" spans="1:12">
      <c r="A118" s="2"/>
      <c r="B118" s="24">
        <f t="shared" si="15"/>
        <v>94</v>
      </c>
      <c r="C118" s="25">
        <f t="shared" si="18"/>
        <v>9.7940304167692289E-3</v>
      </c>
      <c r="D118" s="26">
        <f t="shared" si="11"/>
        <v>3.9392313986263779E-5</v>
      </c>
      <c r="E118" s="27">
        <f t="shared" si="12"/>
        <v>3.9392313986263779E-5</v>
      </c>
      <c r="F118" s="28">
        <f t="shared" si="13"/>
        <v>9.7940304167692283</v>
      </c>
      <c r="G118" s="29">
        <f t="shared" si="14"/>
        <v>1.5517544011923929E-9</v>
      </c>
      <c r="H118" s="31">
        <f t="shared" si="16"/>
        <v>-1.6937395172517604</v>
      </c>
      <c r="I118" s="2"/>
      <c r="K118" s="2"/>
      <c r="L118" s="2"/>
    </row>
    <row r="119" spans="1:12">
      <c r="A119" s="2"/>
      <c r="B119" s="24">
        <f t="shared" si="15"/>
        <v>95</v>
      </c>
      <c r="C119" s="25">
        <f t="shared" si="18"/>
        <v>9.8334227307554922E-3</v>
      </c>
      <c r="D119" s="26">
        <f t="shared" si="11"/>
        <v>3.8688879807937637E-5</v>
      </c>
      <c r="E119" s="27">
        <f t="shared" si="12"/>
        <v>3.8688879807937637E-5</v>
      </c>
      <c r="F119" s="28">
        <f t="shared" si="13"/>
        <v>9.8334227307554922</v>
      </c>
      <c r="G119" s="29">
        <f t="shared" si="14"/>
        <v>1.4968294207930447E-9</v>
      </c>
      <c r="H119" s="31">
        <f t="shared" si="16"/>
        <v>-1.7117580227544389</v>
      </c>
      <c r="I119" s="2"/>
      <c r="K119" s="2"/>
      <c r="L119" s="2"/>
    </row>
    <row r="120" spans="1:12">
      <c r="A120" s="2"/>
      <c r="B120" s="24">
        <f t="shared" si="15"/>
        <v>96</v>
      </c>
      <c r="C120" s="25">
        <f t="shared" si="18"/>
        <v>9.8721116105634291E-3</v>
      </c>
      <c r="D120" s="26">
        <f t="shared" si="11"/>
        <v>3.7998006954224473E-5</v>
      </c>
      <c r="E120" s="27">
        <f t="shared" si="12"/>
        <v>3.7998006954224473E-5</v>
      </c>
      <c r="F120" s="28">
        <f t="shared" si="13"/>
        <v>9.8721116105634295</v>
      </c>
      <c r="G120" s="29">
        <f t="shared" si="14"/>
        <v>1.4438485324932913E-9</v>
      </c>
      <c r="H120" s="31">
        <f t="shared" si="16"/>
        <v>-1.7297765282571171</v>
      </c>
      <c r="I120" s="2"/>
      <c r="K120" s="2"/>
      <c r="L120" s="2"/>
    </row>
    <row r="121" spans="1:12">
      <c r="A121" s="2"/>
      <c r="B121" s="24">
        <f t="shared" si="15"/>
        <v>97</v>
      </c>
      <c r="C121" s="25">
        <f t="shared" si="18"/>
        <v>9.9101096175176536E-3</v>
      </c>
      <c r="D121" s="26">
        <f t="shared" si="11"/>
        <v>3.7319471115756188E-5</v>
      </c>
      <c r="E121" s="27">
        <f t="shared" si="12"/>
        <v>3.7319471115756188E-5</v>
      </c>
      <c r="F121" s="28">
        <f t="shared" si="13"/>
        <v>9.9101096175176533</v>
      </c>
      <c r="G121" s="29">
        <f t="shared" si="14"/>
        <v>1.3927429243597603E-9</v>
      </c>
      <c r="H121" s="31">
        <f t="shared" si="16"/>
        <v>-1.7477950337597949</v>
      </c>
      <c r="I121" s="2"/>
      <c r="K121" s="2"/>
      <c r="L121" s="2"/>
    </row>
    <row r="122" spans="1:12">
      <c r="A122" s="2"/>
      <c r="B122" s="24">
        <f t="shared" si="15"/>
        <v>98</v>
      </c>
      <c r="C122" s="25">
        <f t="shared" si="18"/>
        <v>9.9474290886334103E-3</v>
      </c>
      <c r="D122" s="26">
        <f t="shared" si="11"/>
        <v>3.6653051988689114E-5</v>
      </c>
      <c r="E122" s="27">
        <f t="shared" si="12"/>
        <v>3.6653051988689114E-5</v>
      </c>
      <c r="F122" s="28">
        <f t="shared" si="13"/>
        <v>9.9474290886334096</v>
      </c>
      <c r="G122" s="29">
        <f t="shared" si="14"/>
        <v>1.3434462200855469E-9</v>
      </c>
      <c r="H122" s="31">
        <f t="shared" si="16"/>
        <v>-1.7658135392624734</v>
      </c>
      <c r="I122" s="2"/>
      <c r="K122" s="2"/>
      <c r="L122" s="2"/>
    </row>
    <row r="123" spans="1:12">
      <c r="A123" s="2"/>
      <c r="B123" s="24">
        <f t="shared" si="15"/>
        <v>99</v>
      </c>
      <c r="C123" s="25">
        <f t="shared" si="18"/>
        <v>9.9840821406220991E-3</v>
      </c>
      <c r="D123" s="26">
        <f t="shared" si="11"/>
        <v>3.5998533203176791E-5</v>
      </c>
      <c r="E123" s="27">
        <f t="shared" si="12"/>
        <v>3.5998533203176791E-5</v>
      </c>
      <c r="F123" s="28">
        <f t="shared" si="13"/>
        <v>9.9840821406220996</v>
      </c>
      <c r="G123" s="29">
        <f t="shared" si="14"/>
        <v>1.2958943927802219E-9</v>
      </c>
      <c r="H123" s="31">
        <f t="shared" si="16"/>
        <v>-1.7838320447651521</v>
      </c>
      <c r="I123" s="2"/>
      <c r="K123" s="2"/>
      <c r="L123" s="2"/>
    </row>
    <row r="124" spans="1:12">
      <c r="A124" s="2"/>
      <c r="B124" s="24">
        <f t="shared" si="15"/>
        <v>100</v>
      </c>
      <c r="C124" s="25">
        <f t="shared" si="18"/>
        <v>1.0020080673825276E-2</v>
      </c>
      <c r="D124" s="26">
        <f t="shared" si="11"/>
        <v>3.5355702253120092E-5</v>
      </c>
      <c r="E124" s="27">
        <f t="shared" si="12"/>
        <v>3.5355702253120092E-5</v>
      </c>
      <c r="F124" s="28">
        <f t="shared" si="13"/>
        <v>10.020080673825275</v>
      </c>
      <c r="G124" s="29">
        <f t="shared" si="14"/>
        <v>1.2500256818112812E-9</v>
      </c>
      <c r="H124" s="31">
        <f t="shared" si="16"/>
        <v>-1.8018505502678297</v>
      </c>
      <c r="I124" s="2"/>
      <c r="K124" s="2"/>
      <c r="L124" s="2"/>
    </row>
    <row r="125" spans="1:12">
      <c r="A125" s="2"/>
      <c r="B125" s="24">
        <f t="shared" si="15"/>
        <v>101</v>
      </c>
      <c r="C125" s="25">
        <f t="shared" si="18"/>
        <v>1.0055436376078395E-2</v>
      </c>
      <c r="D125" s="26">
        <f t="shared" si="11"/>
        <v>3.4724350427171515E-5</v>
      </c>
      <c r="E125" s="27">
        <f t="shared" si="12"/>
        <v>3.4724350427171515E-5</v>
      </c>
      <c r="F125" s="28">
        <f t="shared" si="13"/>
        <v>10.055436376078395</v>
      </c>
      <c r="G125" s="29">
        <f t="shared" si="14"/>
        <v>1.2057805125890066E-9</v>
      </c>
      <c r="H125" s="31">
        <f t="shared" si="16"/>
        <v>-1.8198690557705082</v>
      </c>
      <c r="I125" s="2"/>
      <c r="K125" s="2"/>
      <c r="L125" s="2"/>
    </row>
    <row r="126" spans="1:12">
      <c r="A126" s="2"/>
      <c r="B126" s="24">
        <f t="shared" si="15"/>
        <v>102</v>
      </c>
      <c r="C126" s="25">
        <f t="shared" si="18"/>
        <v>1.0090160726505567E-2</v>
      </c>
      <c r="D126" s="26">
        <f t="shared" si="11"/>
        <v>3.4104272740972037E-5</v>
      </c>
      <c r="E126" s="27">
        <f t="shared" si="12"/>
        <v>3.4104272740972037E-5</v>
      </c>
      <c r="F126" s="28">
        <f t="shared" si="13"/>
        <v>10.090160726505566</v>
      </c>
      <c r="G126" s="29">
        <f t="shared" si="14"/>
        <v>1.1631014191906083E-9</v>
      </c>
      <c r="H126" s="31">
        <f t="shared" si="16"/>
        <v>-1.837887561273186</v>
      </c>
      <c r="I126" s="2"/>
      <c r="K126" s="2"/>
      <c r="L126" s="2"/>
    </row>
    <row r="127" spans="1:12">
      <c r="A127" s="2"/>
      <c r="B127" s="24">
        <f t="shared" si="15"/>
        <v>103</v>
      </c>
      <c r="C127" s="25">
        <f t="shared" si="18"/>
        <v>1.0124264999246539E-2</v>
      </c>
      <c r="D127" s="26">
        <f t="shared" si="11"/>
        <v>3.3495267870597533E-5</v>
      </c>
      <c r="E127" s="27">
        <f t="shared" si="12"/>
        <v>3.3495267870597533E-5</v>
      </c>
      <c r="F127" s="28">
        <f t="shared" si="13"/>
        <v>10.124264999246538</v>
      </c>
      <c r="G127" s="29">
        <f t="shared" si="14"/>
        <v>1.1219329697230834E-9</v>
      </c>
      <c r="H127" s="31">
        <f t="shared" si="16"/>
        <v>-1.8559060667758644</v>
      </c>
      <c r="I127" s="2"/>
      <c r="K127" s="2"/>
      <c r="L127" s="2"/>
    </row>
    <row r="128" spans="1:12">
      <c r="A128" s="2"/>
      <c r="B128" s="24">
        <f t="shared" si="15"/>
        <v>104</v>
      </c>
      <c r="C128" s="25">
        <f t="shared" si="18"/>
        <v>1.0157760267117136E-2</v>
      </c>
      <c r="D128" s="26">
        <f t="shared" si="11"/>
        <v>3.2897138087194017E-5</v>
      </c>
      <c r="E128" s="27">
        <f t="shared" si="12"/>
        <v>3.2897138087194017E-5</v>
      </c>
      <c r="F128" s="28">
        <f t="shared" si="13"/>
        <v>10.157760267117135</v>
      </c>
      <c r="G128" s="29">
        <f t="shared" si="14"/>
        <v>1.0822216943279112E-9</v>
      </c>
      <c r="H128" s="31">
        <f t="shared" si="16"/>
        <v>-1.8739245722785425</v>
      </c>
      <c r="I128" s="2"/>
      <c r="K128" s="2"/>
      <c r="L128" s="2"/>
    </row>
    <row r="129" spans="1:12">
      <c r="A129" s="2"/>
      <c r="B129" s="24">
        <f t="shared" si="15"/>
        <v>105</v>
      </c>
      <c r="C129" s="25">
        <f t="shared" si="18"/>
        <v>1.0190657405204329E-2</v>
      </c>
      <c r="D129" s="26">
        <f t="shared" si="11"/>
        <v>3.2309689192779844E-5</v>
      </c>
      <c r="E129" s="27">
        <f t="shared" si="12"/>
        <v>3.2309689192779844E-5</v>
      </c>
      <c r="F129" s="28">
        <f t="shared" si="13"/>
        <v>10.190657405204329</v>
      </c>
      <c r="G129" s="29">
        <f t="shared" si="14"/>
        <v>1.0439160157340347E-9</v>
      </c>
      <c r="H129" s="31">
        <f t="shared" si="16"/>
        <v>-1.8919430777812205</v>
      </c>
      <c r="I129" s="2"/>
      <c r="K129" s="2"/>
      <c r="L129" s="2"/>
    </row>
    <row r="130" spans="1:12">
      <c r="A130" s="2"/>
      <c r="B130" s="24">
        <f t="shared" si="15"/>
        <v>106</v>
      </c>
      <c r="C130" s="25">
        <f t="shared" si="18"/>
        <v>1.0222967094397109E-2</v>
      </c>
      <c r="D130" s="26">
        <f t="shared" si="11"/>
        <v>3.1732730457194474E-5</v>
      </c>
      <c r="E130" s="27">
        <f t="shared" si="12"/>
        <v>3.1732730457194474E-5</v>
      </c>
      <c r="F130" s="28">
        <f t="shared" si="13"/>
        <v>10.222967094397109</v>
      </c>
      <c r="G130" s="29">
        <f t="shared" si="14"/>
        <v>1.0069661822689579E-9</v>
      </c>
      <c r="H130" s="31">
        <f t="shared" si="16"/>
        <v>-1.9099615832838994</v>
      </c>
      <c r="I130" s="2"/>
      <c r="K130" s="2"/>
      <c r="L130" s="2"/>
    </row>
    <row r="131" spans="1:12">
      <c r="A131" s="2"/>
      <c r="B131" s="24">
        <f t="shared" si="15"/>
        <v>107</v>
      </c>
      <c r="C131" s="25">
        <f t="shared" si="18"/>
        <v>1.0254699824854304E-2</v>
      </c>
      <c r="D131" s="26">
        <f t="shared" si="11"/>
        <v>3.1166074556173165E-5</v>
      </c>
      <c r="E131" s="27">
        <f t="shared" si="12"/>
        <v>3.1166074556173165E-5</v>
      </c>
      <c r="F131" s="28">
        <f t="shared" si="13"/>
        <v>10.254699824854303</v>
      </c>
      <c r="G131" s="29">
        <f t="shared" si="14"/>
        <v>9.7132420324094431E-10</v>
      </c>
      <c r="H131" s="31">
        <f t="shared" si="16"/>
        <v>-1.927980088786577</v>
      </c>
      <c r="I131" s="2"/>
      <c r="K131" s="2"/>
      <c r="L131" s="2"/>
    </row>
    <row r="132" spans="1:12">
      <c r="A132" s="2"/>
      <c r="B132" s="24">
        <f t="shared" si="15"/>
        <v>108</v>
      </c>
      <c r="C132" s="25">
        <f>C131+D131</f>
        <v>1.0285865899410477E-2</v>
      </c>
      <c r="D132" s="26">
        <f t="shared" si="11"/>
        <v>3.0609537510527215E-5</v>
      </c>
      <c r="E132" s="27">
        <f t="shared" si="12"/>
        <v>3.0609537510527215E-5</v>
      </c>
      <c r="F132" s="28">
        <f t="shared" si="13"/>
        <v>10.285865899410476</v>
      </c>
      <c r="G132" s="29">
        <f t="shared" si="14"/>
        <v>9.3694378660837255E-10</v>
      </c>
      <c r="H132" s="31">
        <f t="shared" si="16"/>
        <v>-1.9459985942892555</v>
      </c>
      <c r="I132" s="2"/>
      <c r="K132" s="2"/>
      <c r="L132" s="2"/>
    </row>
    <row r="133" spans="1:12">
      <c r="A133" s="2"/>
      <c r="B133" s="24">
        <f t="shared" si="15"/>
        <v>109</v>
      </c>
      <c r="C133" s="25">
        <f t="shared" ref="C133:C150" si="19">C132+D132</f>
        <v>1.0316475436921003E-2</v>
      </c>
      <c r="D133" s="26">
        <f t="shared" si="11"/>
        <v>3.006293862641066E-5</v>
      </c>
      <c r="E133" s="27">
        <f t="shared" si="12"/>
        <v>3.006293862641066E-5</v>
      </c>
      <c r="F133" s="28">
        <f t="shared" si="13"/>
        <v>10.316475436921003</v>
      </c>
      <c r="G133" s="29">
        <f t="shared" si="14"/>
        <v>9.0378027885533409E-10</v>
      </c>
      <c r="H133" s="31">
        <f t="shared" si="16"/>
        <v>-1.9640170997919335</v>
      </c>
      <c r="I133" s="2"/>
      <c r="K133" s="2"/>
      <c r="L133" s="2"/>
    </row>
    <row r="134" spans="1:12">
      <c r="A134" s="2"/>
      <c r="B134" s="24">
        <f t="shared" si="15"/>
        <v>110</v>
      </c>
      <c r="C134" s="25">
        <f t="shared" si="19"/>
        <v>1.0346538375547413E-2</v>
      </c>
      <c r="D134" s="26">
        <f t="shared" si="11"/>
        <v>2.9526100436653347E-5</v>
      </c>
      <c r="E134" s="27">
        <f t="shared" si="12"/>
        <v>2.9526100436653347E-5</v>
      </c>
      <c r="F134" s="28">
        <f t="shared" si="13"/>
        <v>10.346538375547413</v>
      </c>
      <c r="G134" s="29">
        <f t="shared" si="14"/>
        <v>8.7179060699534095E-10</v>
      </c>
      <c r="H134" s="31">
        <f t="shared" si="16"/>
        <v>-1.9820356052946111</v>
      </c>
      <c r="I134" s="2"/>
      <c r="K134" s="2"/>
      <c r="L134" s="2"/>
    </row>
    <row r="135" spans="1:12">
      <c r="A135" s="2"/>
      <c r="B135" s="24">
        <f t="shared" si="15"/>
        <v>111</v>
      </c>
      <c r="C135" s="25">
        <f t="shared" si="19"/>
        <v>1.0376064475984067E-2</v>
      </c>
      <c r="D135" s="26">
        <f t="shared" si="11"/>
        <v>2.899884864314165E-5</v>
      </c>
      <c r="E135" s="27">
        <f t="shared" si="12"/>
        <v>2.899884864314165E-5</v>
      </c>
      <c r="F135" s="28">
        <f t="shared" si="13"/>
        <v>10.376064475984068</v>
      </c>
      <c r="G135" s="29">
        <f t="shared" si="14"/>
        <v>8.4093322262783833E-10</v>
      </c>
      <c r="H135" s="31">
        <f t="shared" si="16"/>
        <v>-2.0000541107972905</v>
      </c>
      <c r="I135" s="2"/>
      <c r="K135" s="2"/>
      <c r="L135" s="2"/>
    </row>
    <row r="136" spans="1:12">
      <c r="A136" s="2"/>
      <c r="B136" s="24">
        <f t="shared" si="15"/>
        <v>112</v>
      </c>
      <c r="C136" s="25">
        <f t="shared" si="19"/>
        <v>1.040506332462721E-2</v>
      </c>
      <c r="D136" s="26">
        <f t="shared" si="11"/>
        <v>2.8481012060228413E-5</v>
      </c>
      <c r="E136" s="27">
        <f t="shared" si="12"/>
        <v>2.8481012060228413E-5</v>
      </c>
      <c r="F136" s="28">
        <f t="shared" si="13"/>
        <v>10.405063324627209</v>
      </c>
      <c r="G136" s="29">
        <f t="shared" si="14"/>
        <v>8.1116804797487637E-10</v>
      </c>
      <c r="H136" s="31">
        <f t="shared" si="16"/>
        <v>-2.0180726162999685</v>
      </c>
      <c r="I136" s="2"/>
      <c r="K136" s="2"/>
      <c r="L136" s="2"/>
    </row>
    <row r="137" spans="1:12">
      <c r="A137" s="2"/>
      <c r="B137" s="24">
        <f t="shared" si="15"/>
        <v>113</v>
      </c>
      <c r="C137" s="25">
        <f t="shared" si="19"/>
        <v>1.0433544336687438E-2</v>
      </c>
      <c r="D137" s="26">
        <f t="shared" si="11"/>
        <v>2.7972422559152886E-5</v>
      </c>
      <c r="E137" s="27">
        <f t="shared" si="12"/>
        <v>2.7972422559152886E-5</v>
      </c>
      <c r="F137" s="28">
        <f t="shared" si="13"/>
        <v>10.433544336687438</v>
      </c>
      <c r="G137" s="29">
        <f t="shared" si="14"/>
        <v>7.8245642382780536E-10</v>
      </c>
      <c r="H137" s="31">
        <f t="shared" si="16"/>
        <v>-2.0360911218026478</v>
      </c>
      <c r="I137" s="2"/>
      <c r="K137" s="2"/>
      <c r="L137" s="2"/>
    </row>
    <row r="138" spans="1:12">
      <c r="A138" s="2"/>
      <c r="B138" s="24">
        <f t="shared" si="15"/>
        <v>114</v>
      </c>
      <c r="C138" s="25">
        <f t="shared" si="19"/>
        <v>1.0461516759246592E-2</v>
      </c>
      <c r="D138" s="26">
        <f t="shared" si="11"/>
        <v>2.747291501345374E-5</v>
      </c>
      <c r="E138" s="27">
        <f t="shared" si="12"/>
        <v>2.747291501345374E-5</v>
      </c>
      <c r="F138" s="28">
        <f t="shared" si="13"/>
        <v>10.461516759246591</v>
      </c>
      <c r="G138" s="29">
        <f t="shared" si="14"/>
        <v>7.547610593364519E-10</v>
      </c>
      <c r="H138" s="31">
        <f t="shared" si="16"/>
        <v>-2.0541096273053254</v>
      </c>
      <c r="I138" s="2"/>
      <c r="K138" s="2"/>
      <c r="L138" s="2"/>
    </row>
    <row r="139" spans="1:12">
      <c r="A139" s="2"/>
      <c r="B139" s="24">
        <f t="shared" si="15"/>
        <v>115</v>
      </c>
      <c r="C139" s="25">
        <f t="shared" si="19"/>
        <v>1.0488989674260046E-2</v>
      </c>
      <c r="D139" s="26">
        <f t="shared" si="11"/>
        <v>2.6982327245356335E-5</v>
      </c>
      <c r="E139" s="27">
        <f t="shared" si="12"/>
        <v>2.6982327245356335E-5</v>
      </c>
      <c r="F139" s="28">
        <f t="shared" si="13"/>
        <v>10.488989674260045</v>
      </c>
      <c r="G139" s="29">
        <f t="shared" si="14"/>
        <v>7.2804598357549881E-10</v>
      </c>
      <c r="H139" s="31">
        <f t="shared" si="16"/>
        <v>-2.0721281328080043</v>
      </c>
      <c r="I139" s="2"/>
      <c r="K139" s="2"/>
      <c r="L139" s="2"/>
    </row>
    <row r="140" spans="1:12">
      <c r="A140" s="2"/>
      <c r="B140" s="24">
        <f t="shared" si="15"/>
        <v>116</v>
      </c>
      <c r="C140" s="25">
        <f t="shared" si="19"/>
        <v>1.0515972001505402E-2</v>
      </c>
      <c r="D140" s="26">
        <f t="shared" si="11"/>
        <v>2.6500499973117829E-5</v>
      </c>
      <c r="E140" s="27">
        <f t="shared" si="12"/>
        <v>2.6500499973117829E-5</v>
      </c>
      <c r="F140" s="28">
        <f t="shared" si="13"/>
        <v>10.515972001505402</v>
      </c>
      <c r="G140" s="29">
        <f t="shared" si="14"/>
        <v>7.0227649882521803E-10</v>
      </c>
      <c r="H140" s="31">
        <f t="shared" si="16"/>
        <v>-2.0901466383106828</v>
      </c>
      <c r="I140" s="2"/>
      <c r="K140" s="2"/>
      <c r="L140" s="2"/>
    </row>
    <row r="141" spans="1:12">
      <c r="A141" s="2"/>
      <c r="B141" s="24">
        <f t="shared" si="15"/>
        <v>117</v>
      </c>
      <c r="C141" s="25">
        <f t="shared" si="19"/>
        <v>1.0542472501478519E-2</v>
      </c>
      <c r="D141" s="26">
        <f t="shared" si="11"/>
        <v>2.6027276759312157E-5</v>
      </c>
      <c r="E141" s="27">
        <f t="shared" si="12"/>
        <v>2.6027276759312157E-5</v>
      </c>
      <c r="F141" s="28">
        <f t="shared" si="13"/>
        <v>10.542472501478519</v>
      </c>
      <c r="G141" s="29">
        <f t="shared" si="14"/>
        <v>6.7741913550583076E-10</v>
      </c>
      <c r="H141" s="31">
        <f t="shared" si="16"/>
        <v>-2.1081651438133608</v>
      </c>
      <c r="I141" s="2"/>
      <c r="K141" s="2"/>
      <c r="L141" s="2"/>
    </row>
    <row r="142" spans="1:12">
      <c r="A142" s="2"/>
      <c r="B142" s="24">
        <f t="shared" si="15"/>
        <v>118</v>
      </c>
      <c r="C142" s="25">
        <f t="shared" si="19"/>
        <v>1.056849977823783E-2</v>
      </c>
      <c r="D142" s="26">
        <f t="shared" si="11"/>
        <v>2.5562503960038736E-5</v>
      </c>
      <c r="E142" s="27">
        <f t="shared" si="12"/>
        <v>2.5562503960038736E-5</v>
      </c>
      <c r="F142" s="28">
        <f t="shared" si="13"/>
        <v>10.568499778237831</v>
      </c>
      <c r="G142" s="29">
        <f t="shared" si="14"/>
        <v>6.5344160870699604E-10</v>
      </c>
      <c r="H142" s="31">
        <f t="shared" si="16"/>
        <v>-2.1261836493160389</v>
      </c>
      <c r="I142" s="2"/>
      <c r="K142" s="2"/>
      <c r="L142" s="2"/>
    </row>
    <row r="143" spans="1:12">
      <c r="A143" s="2"/>
      <c r="B143" s="24">
        <f t="shared" si="15"/>
        <v>119</v>
      </c>
      <c r="C143" s="25">
        <f t="shared" si="19"/>
        <v>1.0594062282197869E-2</v>
      </c>
      <c r="D143" s="26">
        <f t="shared" si="11"/>
        <v>2.5106030675038074E-5</v>
      </c>
      <c r="E143" s="27">
        <f t="shared" si="12"/>
        <v>2.5106030675038074E-5</v>
      </c>
      <c r="F143" s="28">
        <f t="shared" si="13"/>
        <v>10.594062282197868</v>
      </c>
      <c r="G143" s="29">
        <f t="shared" si="14"/>
        <v>6.3031277625595271E-10</v>
      </c>
      <c r="H143" s="31">
        <f t="shared" si="16"/>
        <v>-2.144202154818716</v>
      </c>
      <c r="I143" s="2"/>
      <c r="K143" s="2"/>
      <c r="L143" s="2"/>
    </row>
    <row r="144" spans="1:12">
      <c r="A144" s="2"/>
      <c r="B144" s="24">
        <f t="shared" si="15"/>
        <v>120</v>
      </c>
      <c r="C144" s="25">
        <f t="shared" si="19"/>
        <v>1.0619168312872906E-2</v>
      </c>
      <c r="D144" s="26">
        <f t="shared" si="11"/>
        <v>2.4657708698698099E-5</v>
      </c>
      <c r="E144" s="27">
        <f t="shared" si="12"/>
        <v>2.4657708698698099E-5</v>
      </c>
      <c r="F144" s="28">
        <f t="shared" si="13"/>
        <v>10.619168312872906</v>
      </c>
      <c r="G144" s="29">
        <f t="shared" si="14"/>
        <v>6.0800259826985194E-10</v>
      </c>
      <c r="H144" s="31">
        <f t="shared" si="16"/>
        <v>-2.1622206603213945</v>
      </c>
      <c r="I144" s="2"/>
      <c r="K144" s="2"/>
      <c r="L144" s="2"/>
    </row>
    <row r="145" spans="1:12">
      <c r="A145" s="2"/>
      <c r="B145" s="24">
        <f t="shared" si="15"/>
        <v>121</v>
      </c>
      <c r="C145" s="25">
        <f t="shared" si="19"/>
        <v>1.0643826021571604E-2</v>
      </c>
      <c r="D145" s="26">
        <f t="shared" si="11"/>
        <v>2.4217392471935646E-5</v>
      </c>
      <c r="E145" s="27">
        <f t="shared" si="12"/>
        <v>2.4217392471935646E-5</v>
      </c>
      <c r="F145" s="28">
        <f t="shared" si="13"/>
        <v>10.643826021571604</v>
      </c>
      <c r="G145" s="29">
        <f t="shared" si="14"/>
        <v>5.8648209813976528E-10</v>
      </c>
      <c r="H145" s="31">
        <f t="shared" si="16"/>
        <v>-2.1802391658240725</v>
      </c>
      <c r="I145" s="2"/>
      <c r="K145" s="2"/>
      <c r="L145" s="2"/>
    </row>
    <row r="146" spans="1:12">
      <c r="A146" s="2"/>
      <c r="B146" s="24">
        <f t="shared" si="15"/>
        <v>122</v>
      </c>
      <c r="C146" s="25">
        <f t="shared" si="19"/>
        <v>1.0668043414043539E-2</v>
      </c>
      <c r="D146" s="26">
        <f t="shared" si="11"/>
        <v>2.3784939034936789E-5</v>
      </c>
      <c r="E146" s="27">
        <f t="shared" si="12"/>
        <v>2.3784939034936789E-5</v>
      </c>
      <c r="F146" s="28">
        <f t="shared" si="13"/>
        <v>10.66804341404354</v>
      </c>
      <c r="G146" s="29">
        <f t="shared" si="14"/>
        <v>5.6572332489565976E-10</v>
      </c>
      <c r="H146" s="31">
        <f t="shared" si="16"/>
        <v>-2.198257671326751</v>
      </c>
      <c r="I146" s="2"/>
      <c r="K146" s="2"/>
      <c r="L146" s="2"/>
    </row>
    <row r="147" spans="1:12">
      <c r="A147" s="2"/>
      <c r="B147" s="24">
        <f t="shared" si="15"/>
        <v>123</v>
      </c>
      <c r="C147" s="25">
        <f t="shared" si="19"/>
        <v>1.0691828353078477E-2</v>
      </c>
      <c r="D147" s="26">
        <f t="shared" si="11"/>
        <v>2.3360207980741502E-5</v>
      </c>
      <c r="E147" s="27">
        <f t="shared" si="12"/>
        <v>2.3360207980741502E-5</v>
      </c>
      <c r="F147" s="28">
        <f t="shared" si="13"/>
        <v>10.691828353078476</v>
      </c>
      <c r="G147" s="29">
        <f t="shared" si="14"/>
        <v>5.4569931690349896E-10</v>
      </c>
      <c r="H147" s="31">
        <f t="shared" si="16"/>
        <v>-2.216276176829429</v>
      </c>
      <c r="I147" s="2"/>
      <c r="K147" s="2"/>
      <c r="L147" s="2"/>
    </row>
    <row r="148" spans="1:12">
      <c r="A148" s="2"/>
      <c r="B148" s="24">
        <f t="shared" si="15"/>
        <v>124</v>
      </c>
      <c r="C148" s="25">
        <f t="shared" si="19"/>
        <v>1.0715188561059219E-2</v>
      </c>
      <c r="D148" s="26">
        <f t="shared" si="11"/>
        <v>2.294306140965682E-5</v>
      </c>
      <c r="E148" s="27">
        <f t="shared" si="12"/>
        <v>2.294306140965682E-5</v>
      </c>
      <c r="F148" s="28">
        <f t="shared" si="13"/>
        <v>10.715188561059218</v>
      </c>
      <c r="G148" s="29">
        <f t="shared" si="14"/>
        <v>5.2638406684728395E-10</v>
      </c>
      <c r="H148" s="31">
        <f t="shared" si="16"/>
        <v>-2.2342946823321079</v>
      </c>
      <c r="I148" s="2"/>
      <c r="K148" s="2"/>
      <c r="L148" s="2"/>
    </row>
    <row r="149" spans="1:12">
      <c r="A149" s="2"/>
      <c r="B149" s="24">
        <f t="shared" si="15"/>
        <v>125</v>
      </c>
      <c r="C149" s="25">
        <f t="shared" si="19"/>
        <v>1.0738131622468875E-2</v>
      </c>
      <c r="D149" s="26">
        <f t="shared" si="11"/>
        <v>2.2533363884484396E-5</v>
      </c>
      <c r="E149" s="27">
        <f t="shared" si="12"/>
        <v>2.2533363884484396E-5</v>
      </c>
      <c r="F149" s="28">
        <f t="shared" si="13"/>
        <v>10.738131622468874</v>
      </c>
      <c r="G149" s="29">
        <f t="shared" si="14"/>
        <v>5.0775248795058575E-10</v>
      </c>
      <c r="H149" s="31">
        <f t="shared" si="16"/>
        <v>-2.2523131878347851</v>
      </c>
      <c r="I149" s="2"/>
      <c r="K149" s="2"/>
      <c r="L149" s="2"/>
    </row>
    <row r="150" spans="1:12">
      <c r="A150" s="2"/>
      <c r="B150" s="24">
        <f t="shared" si="15"/>
        <v>126</v>
      </c>
      <c r="C150" s="25">
        <f t="shared" si="19"/>
        <v>1.076066498635336E-2</v>
      </c>
      <c r="D150" s="26">
        <f t="shared" si="11"/>
        <v>2.2130982386547141E-5</v>
      </c>
      <c r="E150" s="27">
        <f t="shared" si="12"/>
        <v>2.2130982386547141E-5</v>
      </c>
      <c r="F150" s="28">
        <f t="shared" si="13"/>
        <v>10.76066498635336</v>
      </c>
      <c r="G150" s="29">
        <f t="shared" si="14"/>
        <v>4.8978038139365982E-10</v>
      </c>
      <c r="H150" s="31">
        <f t="shared" si="16"/>
        <v>-2.2703316933374649</v>
      </c>
      <c r="I150" s="2"/>
      <c r="K150" s="2"/>
      <c r="L150" s="2"/>
    </row>
    <row r="151" spans="1:12">
      <c r="A151" s="2"/>
      <c r="B151" s="24">
        <f t="shared" si="15"/>
        <v>127</v>
      </c>
      <c r="C151" s="25">
        <f>C150+D150</f>
        <v>1.0782795968739907E-2</v>
      </c>
      <c r="D151" s="26">
        <f t="shared" si="11"/>
        <v>2.1735786272501674E-5</v>
      </c>
      <c r="E151" s="27">
        <f t="shared" si="12"/>
        <v>2.1735786272501674E-5</v>
      </c>
      <c r="F151" s="28">
        <f t="shared" si="13"/>
        <v>10.782795968739906</v>
      </c>
      <c r="G151" s="29">
        <f t="shared" si="14"/>
        <v>4.7244440488387227E-10</v>
      </c>
      <c r="H151" s="31">
        <f t="shared" si="16"/>
        <v>-2.2883501988401425</v>
      </c>
      <c r="I151" s="2"/>
      <c r="K151" s="2"/>
      <c r="L151" s="2"/>
    </row>
    <row r="152" spans="1:12">
      <c r="A152" s="2"/>
      <c r="B152" s="24">
        <f t="shared" si="15"/>
        <v>128</v>
      </c>
      <c r="C152" s="25">
        <f t="shared" ref="C152:C161" si="20">C151+D151</f>
        <v>1.0804531755012409E-2</v>
      </c>
      <c r="D152" s="26">
        <f t="shared" ref="D152:D215" si="21">Dt*(V-C152/C_)/R_</f>
        <v>2.1347647231921271E-5</v>
      </c>
      <c r="E152" s="27">
        <f t="shared" ref="E152:E215" si="22">D152/Dt</f>
        <v>2.1347647231921271E-5</v>
      </c>
      <c r="F152" s="28">
        <f t="shared" ref="F152:F215" si="23">C152/C_</f>
        <v>10.804531755012409</v>
      </c>
      <c r="G152" s="29">
        <f t="shared" ref="G152:G215" si="24">E152^2</f>
        <v>4.5572204233855591E-10</v>
      </c>
      <c r="H152" s="31">
        <f t="shared" si="16"/>
        <v>-2.3063687043428214</v>
      </c>
      <c r="I152" s="2"/>
      <c r="K152" s="2"/>
      <c r="L152" s="2"/>
    </row>
    <row r="153" spans="1:12">
      <c r="A153" s="2"/>
      <c r="B153" s="24">
        <f t="shared" ref="B153:B216" si="25">B152+Dt</f>
        <v>129</v>
      </c>
      <c r="C153" s="25">
        <f t="shared" si="20"/>
        <v>1.082587940224433E-2</v>
      </c>
      <c r="D153" s="26">
        <f t="shared" si="21"/>
        <v>2.0966439245636983E-5</v>
      </c>
      <c r="E153" s="27">
        <f t="shared" si="22"/>
        <v>2.0966439245636983E-5</v>
      </c>
      <c r="F153" s="28">
        <f t="shared" si="23"/>
        <v>10.825879402244329</v>
      </c>
      <c r="G153" s="29">
        <f t="shared" si="24"/>
        <v>4.3959157464098667E-10</v>
      </c>
      <c r="H153" s="31">
        <f t="shared" ref="H153:H216" si="26">LN((V-F153)/V)</f>
        <v>-2.324387209845499</v>
      </c>
      <c r="I153" s="2"/>
      <c r="K153" s="2"/>
      <c r="L153" s="2"/>
    </row>
    <row r="154" spans="1:12">
      <c r="A154" s="2"/>
      <c r="B154" s="24">
        <f t="shared" si="25"/>
        <v>130</v>
      </c>
      <c r="C154" s="25">
        <f t="shared" si="20"/>
        <v>1.0846845841489967E-2</v>
      </c>
      <c r="D154" s="26">
        <f t="shared" si="21"/>
        <v>2.0592038544822009E-5</v>
      </c>
      <c r="E154" s="27">
        <f t="shared" si="22"/>
        <v>2.0592038544822009E-5</v>
      </c>
      <c r="F154" s="28">
        <f t="shared" si="23"/>
        <v>10.846845841489968</v>
      </c>
      <c r="G154" s="29">
        <f t="shared" si="24"/>
        <v>4.2403205143143534E-10</v>
      </c>
      <c r="H154" s="31">
        <f t="shared" si="26"/>
        <v>-2.3424057153481788</v>
      </c>
      <c r="I154" s="2"/>
      <c r="K154" s="2"/>
      <c r="L154" s="2"/>
    </row>
    <row r="155" spans="1:12">
      <c r="A155" s="2"/>
      <c r="B155" s="24">
        <f t="shared" si="25"/>
        <v>131</v>
      </c>
      <c r="C155" s="25">
        <f t="shared" si="20"/>
        <v>1.0867437880034789E-2</v>
      </c>
      <c r="D155" s="26">
        <f t="shared" si="21"/>
        <v>2.0224323570807343E-5</v>
      </c>
      <c r="E155" s="27">
        <f t="shared" si="22"/>
        <v>2.0224323570807343E-5</v>
      </c>
      <c r="F155" s="28">
        <f t="shared" si="23"/>
        <v>10.867437880034789</v>
      </c>
      <c r="G155" s="29">
        <f t="shared" si="24"/>
        <v>4.090232638967135E-10</v>
      </c>
      <c r="H155" s="31">
        <f t="shared" si="26"/>
        <v>-2.3604242208508563</v>
      </c>
      <c r="I155" s="2"/>
      <c r="K155" s="2"/>
      <c r="L155" s="2"/>
    </row>
    <row r="156" spans="1:12">
      <c r="A156" s="2"/>
      <c r="B156" s="24">
        <f t="shared" si="25"/>
        <v>132</v>
      </c>
      <c r="C156" s="25">
        <f t="shared" si="20"/>
        <v>1.0887662203605595E-2</v>
      </c>
      <c r="D156" s="26">
        <f t="shared" si="21"/>
        <v>1.9863174935614371E-5</v>
      </c>
      <c r="E156" s="27">
        <f t="shared" si="22"/>
        <v>1.9863174935614371E-5</v>
      </c>
      <c r="F156" s="28">
        <f t="shared" si="23"/>
        <v>10.887662203605595</v>
      </c>
      <c r="G156" s="29">
        <f t="shared" si="24"/>
        <v>3.9454571852281896E-10</v>
      </c>
      <c r="H156" s="31">
        <f t="shared" si="26"/>
        <v>-2.3784427263535335</v>
      </c>
      <c r="I156" s="2"/>
      <c r="K156" s="2"/>
      <c r="L156" s="2"/>
    </row>
    <row r="157" spans="1:12">
      <c r="A157" s="2"/>
      <c r="B157" s="24">
        <f t="shared" si="25"/>
        <v>133</v>
      </c>
      <c r="C157" s="25">
        <f t="shared" si="20"/>
        <v>1.090752537854121E-2</v>
      </c>
      <c r="D157" s="26">
        <f t="shared" si="21"/>
        <v>1.950847538319267E-5</v>
      </c>
      <c r="E157" s="27">
        <f t="shared" si="22"/>
        <v>1.950847538319267E-5</v>
      </c>
      <c r="F157" s="28">
        <f t="shared" si="23"/>
        <v>10.907525378541211</v>
      </c>
      <c r="G157" s="29">
        <f t="shared" si="24"/>
        <v>3.8058061177663441E-10</v>
      </c>
      <c r="H157" s="31">
        <f t="shared" si="26"/>
        <v>-2.3964612318562128</v>
      </c>
      <c r="I157" s="2"/>
      <c r="K157" s="2"/>
      <c r="L157" s="2"/>
    </row>
    <row r="158" spans="1:12">
      <c r="A158" s="2"/>
      <c r="B158" s="24">
        <f t="shared" si="25"/>
        <v>134</v>
      </c>
      <c r="C158" s="25">
        <f t="shared" si="20"/>
        <v>1.0927033853924403E-2</v>
      </c>
      <c r="D158" s="26">
        <f t="shared" si="21"/>
        <v>1.9160109751349948E-5</v>
      </c>
      <c r="E158" s="27">
        <f t="shared" si="22"/>
        <v>1.9160109751349948E-5</v>
      </c>
      <c r="F158" s="28">
        <f t="shared" si="23"/>
        <v>10.927033853924403</v>
      </c>
      <c r="G158" s="29">
        <f t="shared" si="24"/>
        <v>3.6710980568377536E-10</v>
      </c>
      <c r="H158" s="31">
        <f t="shared" si="26"/>
        <v>-2.4144797373588909</v>
      </c>
      <c r="I158" s="2"/>
      <c r="K158" s="2"/>
      <c r="L158" s="2"/>
    </row>
    <row r="159" spans="1:12">
      <c r="A159" s="2"/>
      <c r="B159" s="24">
        <f t="shared" si="25"/>
        <v>135</v>
      </c>
      <c r="C159" s="25">
        <f t="shared" si="20"/>
        <v>1.0946193963675752E-2</v>
      </c>
      <c r="D159" s="26">
        <f t="shared" si="21"/>
        <v>1.8817964934361576E-5</v>
      </c>
      <c r="E159" s="27">
        <f t="shared" si="22"/>
        <v>1.8817964934361576E-5</v>
      </c>
      <c r="F159" s="28">
        <f t="shared" si="23"/>
        <v>10.946193963675752</v>
      </c>
      <c r="G159" s="29">
        <f t="shared" si="24"/>
        <v>3.5411580427086189E-10</v>
      </c>
      <c r="H159" s="31">
        <f t="shared" si="26"/>
        <v>-2.432498242861568</v>
      </c>
      <c r="I159" s="2"/>
      <c r="K159" s="2"/>
      <c r="L159" s="2"/>
    </row>
    <row r="160" spans="1:12">
      <c r="A160" s="2"/>
      <c r="B160" s="24">
        <f t="shared" si="25"/>
        <v>136</v>
      </c>
      <c r="C160" s="25">
        <f t="shared" si="20"/>
        <v>1.0965011928610114E-2</v>
      </c>
      <c r="D160" s="26">
        <f t="shared" si="21"/>
        <v>1.8481929846247967E-5</v>
      </c>
      <c r="E160" s="27">
        <f t="shared" si="22"/>
        <v>1.8481929846247967E-5</v>
      </c>
      <c r="F160" s="28">
        <f t="shared" si="23"/>
        <v>10.965011928610114</v>
      </c>
      <c r="G160" s="29">
        <f t="shared" si="24"/>
        <v>3.4158173084163143E-10</v>
      </c>
      <c r="H160" s="31">
        <f t="shared" si="26"/>
        <v>-2.4505167483642469</v>
      </c>
      <c r="I160" s="2"/>
      <c r="K160" s="2"/>
      <c r="L160" s="2"/>
    </row>
    <row r="161" spans="1:12">
      <c r="A161" s="2"/>
      <c r="B161" s="24">
        <f t="shared" si="25"/>
        <v>137</v>
      </c>
      <c r="C161" s="25">
        <f t="shared" si="20"/>
        <v>1.0983493858456362E-2</v>
      </c>
      <c r="D161" s="26">
        <f t="shared" si="21"/>
        <v>1.8151895384707834E-5</v>
      </c>
      <c r="E161" s="27">
        <f t="shared" si="22"/>
        <v>1.8151895384707834E-5</v>
      </c>
      <c r="F161" s="28">
        <f t="shared" si="23"/>
        <v>10.983493858456361</v>
      </c>
      <c r="G161" s="29">
        <f t="shared" si="24"/>
        <v>3.2949130605737757E-10</v>
      </c>
      <c r="H161" s="31">
        <f t="shared" si="26"/>
        <v>-2.4685352538669245</v>
      </c>
      <c r="I161" s="2"/>
      <c r="K161" s="2"/>
      <c r="L161" s="2"/>
    </row>
    <row r="162" spans="1:12">
      <c r="A162" s="2"/>
      <c r="B162" s="24">
        <f t="shared" si="25"/>
        <v>138</v>
      </c>
      <c r="C162" s="25">
        <f>C161+D161</f>
        <v>1.100164575384107E-2</v>
      </c>
      <c r="D162" s="26">
        <f t="shared" si="21"/>
        <v>1.7827754395695188E-5</v>
      </c>
      <c r="E162" s="27">
        <f t="shared" si="22"/>
        <v>1.7827754395695188E-5</v>
      </c>
      <c r="F162" s="28">
        <f t="shared" si="23"/>
        <v>11.001645753841069</v>
      </c>
      <c r="G162" s="29">
        <f t="shared" si="24"/>
        <v>3.178288267932291E-10</v>
      </c>
      <c r="H162" s="31">
        <f t="shared" si="26"/>
        <v>-2.4865537593696034</v>
      </c>
      <c r="I162" s="2"/>
      <c r="K162" s="2"/>
      <c r="L162" s="2"/>
    </row>
    <row r="163" spans="1:12">
      <c r="A163" s="2"/>
      <c r="B163" s="24">
        <f t="shared" si="25"/>
        <v>139</v>
      </c>
      <c r="C163" s="25">
        <f t="shared" ref="C163:C185" si="27">C162+D162</f>
        <v>1.1019473508236765E-2</v>
      </c>
      <c r="D163" s="26">
        <f t="shared" si="21"/>
        <v>1.750940163862921E-5</v>
      </c>
      <c r="E163" s="27">
        <f t="shared" si="22"/>
        <v>1.750940163862921E-5</v>
      </c>
      <c r="F163" s="28">
        <f t="shared" si="23"/>
        <v>11.019473508236764</v>
      </c>
      <c r="G163" s="29">
        <f t="shared" si="24"/>
        <v>3.0657914574283125E-10</v>
      </c>
      <c r="H163" s="31">
        <f t="shared" si="26"/>
        <v>-2.5045722648722815</v>
      </c>
      <c r="I163" s="2"/>
      <c r="K163" s="2"/>
      <c r="L163" s="2"/>
    </row>
    <row r="164" spans="1:12">
      <c r="A164" s="2"/>
      <c r="B164" s="24">
        <f t="shared" si="25"/>
        <v>140</v>
      </c>
      <c r="C164" s="25">
        <f t="shared" si="27"/>
        <v>1.1036982909875395E-2</v>
      </c>
      <c r="D164" s="26">
        <f t="shared" si="21"/>
        <v>1.7196733752225096E-5</v>
      </c>
      <c r="E164" s="27">
        <f t="shared" si="22"/>
        <v>1.7196733752225096E-5</v>
      </c>
      <c r="F164" s="28">
        <f t="shared" si="23"/>
        <v>11.036982909875395</v>
      </c>
      <c r="G164" s="29">
        <f t="shared" si="24"/>
        <v>2.9572765174491785E-10</v>
      </c>
      <c r="H164" s="31">
        <f t="shared" si="26"/>
        <v>-2.5225907703749608</v>
      </c>
      <c r="I164" s="2"/>
      <c r="K164" s="2"/>
      <c r="L164" s="2"/>
    </row>
    <row r="165" spans="1:12">
      <c r="A165" s="2"/>
      <c r="B165" s="24">
        <f t="shared" si="25"/>
        <v>141</v>
      </c>
      <c r="C165" s="25">
        <f t="shared" si="27"/>
        <v>1.1054179643627619E-2</v>
      </c>
      <c r="D165" s="26">
        <f t="shared" si="21"/>
        <v>1.6889649220935387E-5</v>
      </c>
      <c r="E165" s="27">
        <f t="shared" si="22"/>
        <v>1.6889649220935387E-5</v>
      </c>
      <c r="F165" s="28">
        <f t="shared" si="23"/>
        <v>11.054179643627618</v>
      </c>
      <c r="G165" s="29">
        <f t="shared" si="24"/>
        <v>2.8526025080624331E-10</v>
      </c>
      <c r="H165" s="31">
        <f t="shared" si="26"/>
        <v>-2.5406092758776375</v>
      </c>
      <c r="I165" s="2"/>
      <c r="K165" s="2"/>
      <c r="L165" s="2"/>
    </row>
    <row r="166" spans="1:12">
      <c r="A166" s="2"/>
      <c r="B166" s="24">
        <f t="shared" si="25"/>
        <v>142</v>
      </c>
      <c r="C166" s="25">
        <f t="shared" si="27"/>
        <v>1.1071069292848554E-2</v>
      </c>
      <c r="D166" s="26">
        <f t="shared" si="21"/>
        <v>1.6588048341990111E-5</v>
      </c>
      <c r="E166" s="27">
        <f t="shared" si="22"/>
        <v>1.6588048341990111E-5</v>
      </c>
      <c r="F166" s="28">
        <f t="shared" si="23"/>
        <v>11.071069292848554</v>
      </c>
      <c r="G166" s="29">
        <f t="shared" si="24"/>
        <v>2.7516334779620085E-10</v>
      </c>
      <c r="H166" s="31">
        <f t="shared" si="26"/>
        <v>-2.5586277813803164</v>
      </c>
      <c r="I166" s="2"/>
      <c r="K166" s="2"/>
      <c r="L166" s="2"/>
    </row>
    <row r="167" spans="1:12">
      <c r="A167" s="2"/>
      <c r="B167" s="24">
        <f t="shared" si="25"/>
        <v>143</v>
      </c>
      <c r="C167" s="25">
        <f t="shared" si="27"/>
        <v>1.1087657341190544E-2</v>
      </c>
      <c r="D167" s="26">
        <f t="shared" si="21"/>
        <v>1.6291833193026024E-5</v>
      </c>
      <c r="E167" s="27">
        <f t="shared" si="22"/>
        <v>1.6291833193026024E-5</v>
      </c>
      <c r="F167" s="28">
        <f t="shared" si="23"/>
        <v>11.087657341190543</v>
      </c>
      <c r="G167" s="29">
        <f t="shared" si="24"/>
        <v>2.6542382878938452E-10</v>
      </c>
      <c r="H167" s="31">
        <f t="shared" si="26"/>
        <v>-2.5766462868829931</v>
      </c>
      <c r="I167" s="2"/>
      <c r="K167" s="2"/>
      <c r="L167" s="2"/>
    </row>
    <row r="168" spans="1:12">
      <c r="A168" s="2"/>
      <c r="B168" s="24">
        <f t="shared" si="25"/>
        <v>144</v>
      </c>
      <c r="C168" s="25">
        <f t="shared" si="27"/>
        <v>1.110394917438357E-2</v>
      </c>
      <c r="D168" s="26">
        <f t="shared" si="21"/>
        <v>1.6000907600293378E-5</v>
      </c>
      <c r="E168" s="27">
        <f t="shared" si="22"/>
        <v>1.6000907600293378E-5</v>
      </c>
      <c r="F168" s="28">
        <f t="shared" si="23"/>
        <v>11.103949174383571</v>
      </c>
      <c r="G168" s="29">
        <f t="shared" si="24"/>
        <v>2.560290440331264E-10</v>
      </c>
      <c r="H168" s="31">
        <f t="shared" si="26"/>
        <v>-2.5946647923856738</v>
      </c>
      <c r="I168" s="2"/>
      <c r="K168" s="2"/>
      <c r="L168" s="2"/>
    </row>
    <row r="169" spans="1:12">
      <c r="A169" s="2"/>
      <c r="B169" s="24">
        <f t="shared" si="25"/>
        <v>145</v>
      </c>
      <c r="C169" s="25">
        <f t="shared" si="27"/>
        <v>1.1119950081983864E-2</v>
      </c>
      <c r="D169" s="26">
        <f t="shared" si="21"/>
        <v>1.5715177107430993E-5</v>
      </c>
      <c r="E169" s="27">
        <f t="shared" si="22"/>
        <v>1.5715177107430993E-5</v>
      </c>
      <c r="F169" s="28">
        <f t="shared" si="23"/>
        <v>11.119950081983864</v>
      </c>
      <c r="G169" s="29">
        <f t="shared" si="24"/>
        <v>2.4696679151792316E-10</v>
      </c>
      <c r="H169" s="31">
        <f t="shared" si="26"/>
        <v>-2.6126832978883523</v>
      </c>
      <c r="I169" s="2"/>
      <c r="K169" s="2"/>
      <c r="L169" s="2"/>
    </row>
    <row r="170" spans="1:12">
      <c r="A170" s="2"/>
      <c r="B170" s="24">
        <f t="shared" si="25"/>
        <v>146</v>
      </c>
      <c r="C170" s="25">
        <f t="shared" si="27"/>
        <v>1.1135665259091295E-2</v>
      </c>
      <c r="D170" s="26">
        <f t="shared" si="21"/>
        <v>1.5434548944798328E-5</v>
      </c>
      <c r="E170" s="27">
        <f t="shared" si="22"/>
        <v>1.5434548944798328E-5</v>
      </c>
      <c r="F170" s="28">
        <f t="shared" si="23"/>
        <v>11.135665259091294</v>
      </c>
      <c r="G170" s="29">
        <f t="shared" si="24"/>
        <v>2.3822530112937519E-10</v>
      </c>
      <c r="H170" s="31">
        <f t="shared" si="26"/>
        <v>-2.6307018033910285</v>
      </c>
      <c r="I170" s="2"/>
      <c r="K170" s="2"/>
      <c r="L170" s="2"/>
    </row>
    <row r="171" spans="1:12">
      <c r="A171" s="2"/>
      <c r="B171" s="24">
        <f t="shared" si="25"/>
        <v>147</v>
      </c>
      <c r="C171" s="25">
        <f t="shared" si="27"/>
        <v>1.1151099808036092E-2</v>
      </c>
      <c r="D171" s="26">
        <f t="shared" si="21"/>
        <v>1.5158931999355505E-5</v>
      </c>
      <c r="E171" s="27">
        <f t="shared" si="22"/>
        <v>1.5158931999355505E-5</v>
      </c>
      <c r="F171" s="28">
        <f t="shared" si="23"/>
        <v>11.151099808036092</v>
      </c>
      <c r="G171" s="29">
        <f t="shared" si="24"/>
        <v>2.2979321936108429E-10</v>
      </c>
      <c r="H171" s="31">
        <f t="shared" si="26"/>
        <v>-2.6487203088937066</v>
      </c>
      <c r="I171" s="2"/>
      <c r="K171" s="2"/>
      <c r="L171" s="2"/>
    </row>
    <row r="172" spans="1:12">
      <c r="A172" s="2"/>
      <c r="B172" s="24">
        <f t="shared" si="25"/>
        <v>148</v>
      </c>
      <c r="C172" s="25">
        <f t="shared" si="27"/>
        <v>1.1166258740035448E-2</v>
      </c>
      <c r="D172" s="26">
        <f t="shared" si="21"/>
        <v>1.4888236785081301E-5</v>
      </c>
      <c r="E172" s="27">
        <f t="shared" si="22"/>
        <v>1.4888236785081301E-5</v>
      </c>
      <c r="F172" s="28">
        <f t="shared" si="23"/>
        <v>11.166258740035447</v>
      </c>
      <c r="G172" s="29">
        <f t="shared" si="24"/>
        <v>2.2165959456864797E-10</v>
      </c>
      <c r="H172" s="31">
        <f t="shared" si="26"/>
        <v>-2.6667388143963846</v>
      </c>
      <c r="I172" s="2"/>
      <c r="K172" s="2"/>
      <c r="L172" s="2"/>
    </row>
    <row r="173" spans="1:12">
      <c r="A173" s="2"/>
      <c r="B173" s="24">
        <f t="shared" si="25"/>
        <v>149</v>
      </c>
      <c r="C173" s="25">
        <f t="shared" si="27"/>
        <v>1.1181146976820528E-2</v>
      </c>
      <c r="D173" s="26">
        <f t="shared" si="21"/>
        <v>1.4622375413919134E-5</v>
      </c>
      <c r="E173" s="27">
        <f t="shared" si="22"/>
        <v>1.4622375413919134E-5</v>
      </c>
      <c r="F173" s="28">
        <f t="shared" si="23"/>
        <v>11.181146976820528</v>
      </c>
      <c r="G173" s="29">
        <f t="shared" si="24"/>
        <v>2.1381386274558674E-10</v>
      </c>
      <c r="H173" s="31">
        <f t="shared" si="26"/>
        <v>-2.6847573198990631</v>
      </c>
      <c r="I173" s="2"/>
      <c r="K173" s="2"/>
      <c r="L173" s="2"/>
    </row>
    <row r="174" spans="1:12">
      <c r="A174" s="2"/>
      <c r="B174" s="24">
        <f t="shared" si="25"/>
        <v>150</v>
      </c>
      <c r="C174" s="25">
        <f t="shared" si="27"/>
        <v>1.1195769352234448E-2</v>
      </c>
      <c r="D174" s="26">
        <f t="shared" si="21"/>
        <v>1.4361261567241997E-5</v>
      </c>
      <c r="E174" s="27">
        <f t="shared" si="22"/>
        <v>1.4361261567241997E-5</v>
      </c>
      <c r="F174" s="28">
        <f t="shared" si="23"/>
        <v>11.195769352234448</v>
      </c>
      <c r="G174" s="29">
        <f t="shared" si="24"/>
        <v>2.0624583380274208E-10</v>
      </c>
      <c r="H174" s="31">
        <f t="shared" si="26"/>
        <v>-2.702775825401742</v>
      </c>
      <c r="I174" s="2"/>
      <c r="K174" s="2"/>
      <c r="L174" s="2"/>
    </row>
    <row r="175" spans="1:12">
      <c r="A175" s="2"/>
      <c r="B175" s="24">
        <f t="shared" si="25"/>
        <v>151</v>
      </c>
      <c r="C175" s="25">
        <f t="shared" si="27"/>
        <v>1.121013061380169E-2</v>
      </c>
      <c r="D175" s="26">
        <f t="shared" si="21"/>
        <v>1.4104810467826968E-5</v>
      </c>
      <c r="E175" s="27">
        <f t="shared" si="22"/>
        <v>1.4104810467826968E-5</v>
      </c>
      <c r="F175" s="28">
        <f t="shared" si="23"/>
        <v>11.21013061380169</v>
      </c>
      <c r="G175" s="29">
        <f t="shared" si="24"/>
        <v>1.9894567833332121E-10</v>
      </c>
      <c r="H175" s="31">
        <f t="shared" si="26"/>
        <v>-2.72079433090442</v>
      </c>
      <c r="I175" s="2"/>
      <c r="K175" s="2"/>
      <c r="L175" s="2"/>
    </row>
    <row r="176" spans="1:12">
      <c r="A176" s="2"/>
      <c r="B176" s="24">
        <f t="shared" si="25"/>
        <v>152</v>
      </c>
      <c r="C176" s="25">
        <f t="shared" si="27"/>
        <v>1.1224235424269518E-2</v>
      </c>
      <c r="D176" s="26">
        <f t="shared" si="21"/>
        <v>1.3852938852330045E-5</v>
      </c>
      <c r="E176" s="27">
        <f t="shared" si="22"/>
        <v>1.3852938852330045E-5</v>
      </c>
      <c r="F176" s="28">
        <f t="shared" si="23"/>
        <v>11.224235424269517</v>
      </c>
      <c r="G176" s="29">
        <f t="shared" si="24"/>
        <v>1.9190391484639527E-10</v>
      </c>
      <c r="H176" s="31">
        <f t="shared" si="26"/>
        <v>-2.7388128364070994</v>
      </c>
      <c r="I176" s="2"/>
      <c r="K176" s="2"/>
      <c r="L176" s="2"/>
    </row>
    <row r="177" spans="1:12">
      <c r="A177" s="2"/>
      <c r="B177" s="24">
        <f t="shared" si="25"/>
        <v>153</v>
      </c>
      <c r="C177" s="25">
        <f t="shared" si="27"/>
        <v>1.1238088363121849E-2</v>
      </c>
      <c r="D177" s="26">
        <f t="shared" si="21"/>
        <v>1.3605564944252706E-5</v>
      </c>
      <c r="E177" s="27">
        <f t="shared" si="22"/>
        <v>1.3605564944252706E-5</v>
      </c>
      <c r="F177" s="28">
        <f t="shared" si="23"/>
        <v>11.238088363121848</v>
      </c>
      <c r="G177" s="29">
        <f t="shared" si="24"/>
        <v>1.8511139745227813E-10</v>
      </c>
      <c r="H177" s="31">
        <f t="shared" si="26"/>
        <v>-2.7568313419097787</v>
      </c>
      <c r="I177" s="2"/>
      <c r="K177" s="2"/>
      <c r="L177" s="2"/>
    </row>
    <row r="178" spans="1:12">
      <c r="A178" s="2"/>
      <c r="B178" s="24">
        <f t="shared" si="25"/>
        <v>154</v>
      </c>
      <c r="C178" s="25">
        <f t="shared" si="27"/>
        <v>1.1251693928066102E-2</v>
      </c>
      <c r="D178" s="26">
        <f t="shared" si="21"/>
        <v>1.3362608427391041E-5</v>
      </c>
      <c r="E178" s="27">
        <f t="shared" si="22"/>
        <v>1.3362608427391041E-5</v>
      </c>
      <c r="F178" s="28">
        <f t="shared" si="23"/>
        <v>11.251693928066102</v>
      </c>
      <c r="G178" s="29">
        <f t="shared" si="24"/>
        <v>1.7855930398378208E-10</v>
      </c>
      <c r="H178" s="31">
        <f t="shared" si="26"/>
        <v>-2.7748498474124577</v>
      </c>
      <c r="I178" s="2"/>
      <c r="K178" s="2"/>
      <c r="L178" s="2"/>
    </row>
    <row r="179" spans="1:12">
      <c r="A179" s="2"/>
      <c r="B179" s="24">
        <f t="shared" si="25"/>
        <v>155</v>
      </c>
      <c r="C179" s="25">
        <f t="shared" si="27"/>
        <v>1.1265056536493493E-2</v>
      </c>
      <c r="D179" s="26">
        <f t="shared" si="21"/>
        <v>1.3123990419759059E-5</v>
      </c>
      <c r="E179" s="27">
        <f t="shared" si="22"/>
        <v>1.3123990419759059E-5</v>
      </c>
      <c r="F179" s="28">
        <f t="shared" si="23"/>
        <v>11.265056536493493</v>
      </c>
      <c r="G179" s="29">
        <f t="shared" si="24"/>
        <v>1.7223912453792755E-10</v>
      </c>
      <c r="H179" s="31">
        <f t="shared" si="26"/>
        <v>-2.7928683529151361</v>
      </c>
      <c r="I179" s="2"/>
      <c r="K179" s="2"/>
      <c r="L179" s="2"/>
    </row>
    <row r="180" spans="1:12">
      <c r="A180" s="2"/>
      <c r="B180" s="24">
        <f t="shared" si="25"/>
        <v>156</v>
      </c>
      <c r="C180" s="25">
        <f t="shared" si="27"/>
        <v>1.1278180526913251E-2</v>
      </c>
      <c r="D180" s="26">
        <f t="shared" si="21"/>
        <v>1.288963344797765E-5</v>
      </c>
      <c r="E180" s="27">
        <f t="shared" si="22"/>
        <v>1.288963344797765E-5</v>
      </c>
      <c r="F180" s="28">
        <f t="shared" si="23"/>
        <v>11.278180526913252</v>
      </c>
      <c r="G180" s="29">
        <f t="shared" si="24"/>
        <v>1.6614265042322419E-10</v>
      </c>
      <c r="H180" s="31">
        <f t="shared" si="26"/>
        <v>-2.8108868584178142</v>
      </c>
      <c r="I180" s="2"/>
      <c r="K180" s="2"/>
      <c r="L180" s="2"/>
    </row>
    <row r="181" spans="1:12">
      <c r="A181" s="2"/>
      <c r="B181" s="24">
        <f t="shared" si="25"/>
        <v>157</v>
      </c>
      <c r="C181" s="25">
        <f t="shared" si="27"/>
        <v>1.129107016036123E-2</v>
      </c>
      <c r="D181" s="26">
        <f t="shared" si="21"/>
        <v>1.26594614221209E-5</v>
      </c>
      <c r="E181" s="27">
        <f t="shared" si="22"/>
        <v>1.26594614221209E-5</v>
      </c>
      <c r="F181" s="28">
        <f t="shared" si="23"/>
        <v>11.29107016036123</v>
      </c>
      <c r="G181" s="29">
        <f t="shared" si="24"/>
        <v>1.6026196349816733E-10</v>
      </c>
      <c r="H181" s="31">
        <f t="shared" si="26"/>
        <v>-2.8289053639204931</v>
      </c>
      <c r="I181" s="2"/>
      <c r="K181" s="2"/>
      <c r="L181" s="2"/>
    </row>
    <row r="182" spans="1:12">
      <c r="A182" s="2"/>
      <c r="B182" s="24">
        <f t="shared" si="25"/>
        <v>158</v>
      </c>
      <c r="C182" s="25">
        <f t="shared" si="27"/>
        <v>1.1303729621783351E-2</v>
      </c>
      <c r="D182" s="26">
        <f t="shared" si="21"/>
        <v>1.2433399611011595E-5</v>
      </c>
      <c r="E182" s="27">
        <f t="shared" si="22"/>
        <v>1.2433399611011595E-5</v>
      </c>
      <c r="F182" s="28">
        <f t="shared" si="23"/>
        <v>11.303729621783351</v>
      </c>
      <c r="G182" s="29">
        <f t="shared" si="24"/>
        <v>1.5458942588710329E-10</v>
      </c>
      <c r="H182" s="31">
        <f t="shared" si="26"/>
        <v>-2.8469238694231715</v>
      </c>
      <c r="I182" s="2"/>
      <c r="K182" s="2"/>
      <c r="L182" s="2"/>
    </row>
    <row r="183" spans="1:12">
      <c r="A183" s="2"/>
      <c r="B183" s="24">
        <f t="shared" si="25"/>
        <v>159</v>
      </c>
      <c r="C183" s="25">
        <f t="shared" si="27"/>
        <v>1.1316163021394363E-2</v>
      </c>
      <c r="D183" s="26">
        <f t="shared" si="21"/>
        <v>1.2211374617957801E-5</v>
      </c>
      <c r="E183" s="27">
        <f t="shared" si="22"/>
        <v>1.2211374617957801E-5</v>
      </c>
      <c r="F183" s="28">
        <f t="shared" si="23"/>
        <v>11.316163021394363</v>
      </c>
      <c r="G183" s="29">
        <f t="shared" si="24"/>
        <v>1.4911767006010404E-10</v>
      </c>
      <c r="H183" s="31">
        <f t="shared" si="26"/>
        <v>-2.8649423749258514</v>
      </c>
      <c r="I183" s="2"/>
      <c r="K183" s="2"/>
      <c r="L183" s="2"/>
    </row>
    <row r="184" spans="1:12">
      <c r="A184" s="2"/>
      <c r="B184" s="24">
        <f t="shared" si="25"/>
        <v>160</v>
      </c>
      <c r="C184" s="25">
        <f t="shared" si="27"/>
        <v>1.1328374396012321E-2</v>
      </c>
      <c r="D184" s="26">
        <f t="shared" si="21"/>
        <v>1.1993314356922858E-5</v>
      </c>
      <c r="E184" s="27">
        <f t="shared" si="22"/>
        <v>1.1993314356922858E-5</v>
      </c>
      <c r="F184" s="28">
        <f t="shared" si="23"/>
        <v>11.32837439601232</v>
      </c>
      <c r="G184" s="29">
        <f t="shared" si="24"/>
        <v>1.4383958926397195E-10</v>
      </c>
      <c r="H184" s="31">
        <f t="shared" si="26"/>
        <v>-2.882960880428528</v>
      </c>
      <c r="I184" s="2"/>
      <c r="K184" s="2"/>
      <c r="L184" s="2"/>
    </row>
    <row r="185" spans="1:12">
      <c r="A185" s="2"/>
      <c r="B185" s="24">
        <f t="shared" si="25"/>
        <v>161</v>
      </c>
      <c r="C185" s="25">
        <f t="shared" si="27"/>
        <v>1.1340367710369243E-2</v>
      </c>
      <c r="D185" s="26">
        <f t="shared" si="21"/>
        <v>1.1779148029120659E-5</v>
      </c>
      <c r="E185" s="27">
        <f t="shared" si="22"/>
        <v>1.1779148029120659E-5</v>
      </c>
      <c r="F185" s="28">
        <f t="shared" si="23"/>
        <v>11.340367710369243</v>
      </c>
      <c r="G185" s="29">
        <f t="shared" si="24"/>
        <v>1.3874832829193712E-10</v>
      </c>
      <c r="H185" s="31">
        <f t="shared" si="26"/>
        <v>-2.900979385931207</v>
      </c>
      <c r="I185" s="2"/>
      <c r="K185" s="2"/>
      <c r="L185" s="2"/>
    </row>
    <row r="186" spans="1:12">
      <c r="A186" s="2"/>
      <c r="B186" s="24">
        <f t="shared" si="25"/>
        <v>162</v>
      </c>
      <c r="C186" s="25">
        <f>C185+D185</f>
        <v>1.1352146858398363E-2</v>
      </c>
      <c r="D186" s="26">
        <f t="shared" si="21"/>
        <v>1.1568806100029226E-5</v>
      </c>
      <c r="E186" s="27">
        <f t="shared" si="22"/>
        <v>1.1568806100029226E-5</v>
      </c>
      <c r="F186" s="28">
        <f t="shared" si="23"/>
        <v>11.352146858398363</v>
      </c>
      <c r="G186" s="29">
        <f t="shared" si="24"/>
        <v>1.3383727458007342E-10</v>
      </c>
      <c r="H186" s="31">
        <f t="shared" si="26"/>
        <v>-2.9189978914338846</v>
      </c>
      <c r="I186" s="2"/>
      <c r="K186" s="2"/>
      <c r="L186" s="2"/>
    </row>
    <row r="187" spans="1:12">
      <c r="A187" s="2"/>
      <c r="B187" s="24">
        <f t="shared" si="25"/>
        <v>163</v>
      </c>
      <c r="C187" s="25">
        <f t="shared" ref="C187:C204" si="28">C186+D186</f>
        <v>1.1363715664498392E-2</v>
      </c>
      <c r="D187" s="26">
        <f t="shared" si="21"/>
        <v>1.1362220276814439E-5</v>
      </c>
      <c r="E187" s="27">
        <f t="shared" si="22"/>
        <v>1.1362220276814439E-5</v>
      </c>
      <c r="F187" s="28">
        <f t="shared" si="23"/>
        <v>11.363715664498391</v>
      </c>
      <c r="G187" s="29">
        <f t="shared" si="24"/>
        <v>1.2910004961885318E-10</v>
      </c>
      <c r="H187" s="31">
        <f t="shared" si="26"/>
        <v>-2.9370163969365608</v>
      </c>
      <c r="I187" s="2"/>
      <c r="K187" s="2"/>
      <c r="L187" s="2"/>
    </row>
    <row r="188" spans="1:12">
      <c r="A188" s="2"/>
      <c r="B188" s="24">
        <f t="shared" si="25"/>
        <v>164</v>
      </c>
      <c r="C188" s="25">
        <f t="shared" si="28"/>
        <v>1.1375077884775207E-2</v>
      </c>
      <c r="D188" s="26">
        <f t="shared" si="21"/>
        <v>1.1159323486157018E-5</v>
      </c>
      <c r="E188" s="27">
        <f t="shared" si="22"/>
        <v>1.1159323486157018E-5</v>
      </c>
      <c r="F188" s="28">
        <f t="shared" si="23"/>
        <v>11.375077884775207</v>
      </c>
      <c r="G188" s="29">
        <f t="shared" si="24"/>
        <v>1.2453050066869561E-10</v>
      </c>
      <c r="H188" s="31">
        <f t="shared" si="26"/>
        <v>-2.9550349024392411</v>
      </c>
      <c r="I188" s="2"/>
      <c r="K188" s="2"/>
      <c r="L188" s="2"/>
    </row>
    <row r="189" spans="1:12">
      <c r="A189" s="2"/>
      <c r="B189" s="24">
        <f t="shared" si="25"/>
        <v>165</v>
      </c>
      <c r="C189" s="25">
        <f t="shared" si="28"/>
        <v>1.1386237208261363E-2</v>
      </c>
      <c r="D189" s="26">
        <f t="shared" si="21"/>
        <v>1.0960049852475657E-5</v>
      </c>
      <c r="E189" s="27">
        <f t="shared" si="22"/>
        <v>1.0960049852475657E-5</v>
      </c>
      <c r="F189" s="28">
        <f t="shared" si="23"/>
        <v>11.386237208261363</v>
      </c>
      <c r="G189" s="29">
        <f t="shared" si="24"/>
        <v>1.2012269276875165E-10</v>
      </c>
      <c r="H189" s="31">
        <f t="shared" si="26"/>
        <v>-2.9730534079419182</v>
      </c>
      <c r="I189" s="2"/>
      <c r="K189" s="2"/>
      <c r="L189" s="2"/>
    </row>
    <row r="190" spans="1:12">
      <c r="A190" s="2"/>
      <c r="B190" s="24">
        <f t="shared" si="25"/>
        <v>166</v>
      </c>
      <c r="C190" s="25">
        <f t="shared" si="28"/>
        <v>1.1397197258113839E-2</v>
      </c>
      <c r="D190" s="26">
        <f t="shared" si="21"/>
        <v>1.0764334676538606E-5</v>
      </c>
      <c r="E190" s="27">
        <f t="shared" si="22"/>
        <v>1.0764334676538606E-5</v>
      </c>
      <c r="F190" s="28">
        <f t="shared" si="23"/>
        <v>11.397197258113838</v>
      </c>
      <c r="G190" s="29">
        <f t="shared" si="24"/>
        <v>1.1587090102853149E-10</v>
      </c>
      <c r="H190" s="31">
        <f t="shared" si="26"/>
        <v>-2.9910719134445949</v>
      </c>
      <c r="I190" s="2"/>
      <c r="K190" s="2"/>
      <c r="L190" s="2"/>
    </row>
    <row r="191" spans="1:12">
      <c r="A191" s="2"/>
      <c r="B191" s="24">
        <f t="shared" si="25"/>
        <v>167</v>
      </c>
      <c r="C191" s="25">
        <f t="shared" si="28"/>
        <v>1.1407961592790377E-2</v>
      </c>
      <c r="D191" s="26">
        <f t="shared" si="21"/>
        <v>1.0572114414457553E-5</v>
      </c>
      <c r="E191" s="27">
        <f t="shared" si="22"/>
        <v>1.0572114414457553E-5</v>
      </c>
      <c r="F191" s="28">
        <f t="shared" si="23"/>
        <v>11.407961592790377</v>
      </c>
      <c r="G191" s="29">
        <f t="shared" si="24"/>
        <v>1.1176960319238116E-10</v>
      </c>
      <c r="H191" s="31">
        <f t="shared" si="26"/>
        <v>-3.0090904189472738</v>
      </c>
      <c r="I191" s="2"/>
      <c r="K191" s="2"/>
      <c r="L191" s="2"/>
    </row>
    <row r="192" spans="1:12">
      <c r="A192" s="2"/>
      <c r="B192" s="24">
        <f t="shared" si="25"/>
        <v>168</v>
      </c>
      <c r="C192" s="25">
        <f t="shared" si="28"/>
        <v>1.1418533707204834E-2</v>
      </c>
      <c r="D192" s="26">
        <f t="shared" si="21"/>
        <v>1.0383326657056546E-5</v>
      </c>
      <c r="E192" s="27">
        <f t="shared" si="22"/>
        <v>1.0383326657056546E-5</v>
      </c>
      <c r="F192" s="28">
        <f t="shared" si="23"/>
        <v>11.418533707204833</v>
      </c>
      <c r="G192" s="29">
        <f t="shared" si="24"/>
        <v>1.0781347246714106E-10</v>
      </c>
      <c r="H192" s="31">
        <f t="shared" si="26"/>
        <v>-3.0271089244499505</v>
      </c>
      <c r="I192" s="2"/>
      <c r="K192" s="2"/>
      <c r="L192" s="2"/>
    </row>
    <row r="193" spans="1:12">
      <c r="A193" s="2"/>
      <c r="B193" s="24">
        <f t="shared" si="25"/>
        <v>169</v>
      </c>
      <c r="C193" s="25">
        <f t="shared" si="28"/>
        <v>1.1428917033861891E-2</v>
      </c>
      <c r="D193" s="26">
        <f t="shared" si="21"/>
        <v>1.0197910109609084E-5</v>
      </c>
      <c r="E193" s="27">
        <f t="shared" si="22"/>
        <v>1.0197910109609084E-5</v>
      </c>
      <c r="F193" s="28">
        <f t="shared" si="23"/>
        <v>11.428917033861891</v>
      </c>
      <c r="G193" s="29">
        <f t="shared" si="24"/>
        <v>1.0399737060366715E-10</v>
      </c>
      <c r="H193" s="31">
        <f t="shared" si="26"/>
        <v>-3.0451274299526307</v>
      </c>
      <c r="I193" s="2"/>
      <c r="K193" s="2"/>
      <c r="L193" s="2"/>
    </row>
    <row r="194" spans="1:12">
      <c r="A194" s="2"/>
      <c r="B194" s="24">
        <f t="shared" si="25"/>
        <v>170</v>
      </c>
      <c r="C194" s="25">
        <f t="shared" si="28"/>
        <v>1.14391149439715E-2</v>
      </c>
      <c r="D194" s="26">
        <f t="shared" si="21"/>
        <v>1.0015804571937499E-5</v>
      </c>
      <c r="E194" s="27">
        <f t="shared" si="22"/>
        <v>1.0015804571937499E-5</v>
      </c>
      <c r="F194" s="28">
        <f t="shared" si="23"/>
        <v>11.4391149439715</v>
      </c>
      <c r="G194" s="29">
        <f t="shared" si="24"/>
        <v>1.0031634122324411E-10</v>
      </c>
      <c r="H194" s="31">
        <f t="shared" si="26"/>
        <v>-3.0631459354553088</v>
      </c>
      <c r="I194" s="2"/>
      <c r="K194" s="2"/>
      <c r="L194" s="2"/>
    </row>
    <row r="195" spans="1:12">
      <c r="A195" s="2"/>
      <c r="B195" s="24">
        <f t="shared" si="25"/>
        <v>171</v>
      </c>
      <c r="C195" s="25">
        <f t="shared" si="28"/>
        <v>1.1449130748543437E-2</v>
      </c>
      <c r="D195" s="26">
        <f t="shared" si="21"/>
        <v>9.8369509188671915E-6</v>
      </c>
      <c r="E195" s="27">
        <f t="shared" si="22"/>
        <v>9.8369509188671915E-6</v>
      </c>
      <c r="F195" s="28">
        <f t="shared" si="23"/>
        <v>11.449130748543437</v>
      </c>
      <c r="G195" s="29">
        <f t="shared" si="24"/>
        <v>9.6765603380202085E-11</v>
      </c>
      <c r="H195" s="31">
        <f t="shared" si="26"/>
        <v>-3.0811644409579864</v>
      </c>
      <c r="I195" s="2"/>
      <c r="K195" s="2"/>
      <c r="L195" s="2"/>
    </row>
    <row r="196" spans="1:12">
      <c r="A196" s="2"/>
      <c r="B196" s="24">
        <f t="shared" si="25"/>
        <v>172</v>
      </c>
      <c r="C196" s="25">
        <f t="shared" si="28"/>
        <v>1.1458967699462305E-2</v>
      </c>
      <c r="D196" s="26">
        <f t="shared" si="21"/>
        <v>9.6612910810302775E-6</v>
      </c>
      <c r="E196" s="27">
        <f t="shared" si="22"/>
        <v>9.6612910810302775E-6</v>
      </c>
      <c r="F196" s="28">
        <f t="shared" si="23"/>
        <v>11.458967699462304</v>
      </c>
      <c r="G196" s="29">
        <f t="shared" si="24"/>
        <v>9.3340545352395183E-11</v>
      </c>
      <c r="H196" s="31">
        <f t="shared" si="26"/>
        <v>-3.0991829464606648</v>
      </c>
      <c r="I196" s="2"/>
      <c r="K196" s="2"/>
      <c r="L196" s="2"/>
    </row>
    <row r="197" spans="1:12">
      <c r="A197" s="2"/>
      <c r="B197" s="24">
        <f t="shared" si="25"/>
        <v>173</v>
      </c>
      <c r="C197" s="25">
        <f t="shared" si="28"/>
        <v>1.1468628990543335E-2</v>
      </c>
      <c r="D197" s="26">
        <f t="shared" si="21"/>
        <v>9.4887680260118724E-6</v>
      </c>
      <c r="E197" s="27">
        <f t="shared" si="22"/>
        <v>9.4887680260118724E-6</v>
      </c>
      <c r="F197" s="28">
        <f t="shared" si="23"/>
        <v>11.468628990543335</v>
      </c>
      <c r="G197" s="29">
        <f t="shared" si="24"/>
        <v>9.0036718651465245E-11</v>
      </c>
      <c r="H197" s="31">
        <f t="shared" si="26"/>
        <v>-3.1172014519633438</v>
      </c>
      <c r="I197" s="2"/>
      <c r="K197" s="2"/>
      <c r="L197" s="2"/>
    </row>
    <row r="198" spans="1:12">
      <c r="A198" s="2"/>
      <c r="B198" s="24">
        <f t="shared" si="25"/>
        <v>174</v>
      </c>
      <c r="C198" s="25">
        <f t="shared" si="28"/>
        <v>1.1478117758569346E-2</v>
      </c>
      <c r="D198" s="26">
        <f t="shared" si="21"/>
        <v>9.3193257398331206E-6</v>
      </c>
      <c r="E198" s="27">
        <f t="shared" si="22"/>
        <v>9.3193257398331206E-6</v>
      </c>
      <c r="F198" s="28">
        <f t="shared" si="23"/>
        <v>11.478117758569345</v>
      </c>
      <c r="G198" s="29">
        <f t="shared" si="24"/>
        <v>8.6849832245116139E-11</v>
      </c>
      <c r="H198" s="31">
        <f t="shared" si="26"/>
        <v>-3.1352199574660187</v>
      </c>
      <c r="I198" s="2"/>
      <c r="K198" s="2"/>
      <c r="L198" s="2"/>
    </row>
    <row r="199" spans="1:12">
      <c r="A199" s="2"/>
      <c r="B199" s="24">
        <f t="shared" si="25"/>
        <v>175</v>
      </c>
      <c r="C199" s="25">
        <f t="shared" si="28"/>
        <v>1.1487437084309179E-2</v>
      </c>
      <c r="D199" s="26">
        <f t="shared" si="21"/>
        <v>9.1529092087646747E-6</v>
      </c>
      <c r="E199" s="27">
        <f t="shared" si="22"/>
        <v>9.1529092087646747E-6</v>
      </c>
      <c r="F199" s="28">
        <f t="shared" si="23"/>
        <v>11.487437084309178</v>
      </c>
      <c r="G199" s="29">
        <f t="shared" si="24"/>
        <v>8.3775746983889185E-11</v>
      </c>
      <c r="H199" s="31">
        <f t="shared" si="26"/>
        <v>-3.1532384629686967</v>
      </c>
      <c r="I199" s="2"/>
      <c r="K199" s="2"/>
      <c r="L199" s="2"/>
    </row>
    <row r="200" spans="1:12">
      <c r="A200" s="2"/>
      <c r="B200" s="24">
        <f t="shared" si="25"/>
        <v>176</v>
      </c>
      <c r="C200" s="25">
        <f t="shared" si="28"/>
        <v>1.1496589993517943E-2</v>
      </c>
      <c r="D200" s="26">
        <f t="shared" si="21"/>
        <v>8.989464401465293E-6</v>
      </c>
      <c r="E200" s="27">
        <f t="shared" si="22"/>
        <v>8.989464401465293E-6</v>
      </c>
      <c r="F200" s="28">
        <f t="shared" si="23"/>
        <v>11.496589993517944</v>
      </c>
      <c r="G200" s="29">
        <f t="shared" si="24"/>
        <v>8.0810470225211764E-11</v>
      </c>
      <c r="H200" s="31">
        <f t="shared" si="26"/>
        <v>-3.1712569684713765</v>
      </c>
      <c r="I200" s="2"/>
      <c r="K200" s="2"/>
      <c r="L200" s="2"/>
    </row>
    <row r="201" spans="1:12">
      <c r="A201" s="2"/>
      <c r="B201" s="24">
        <f t="shared" si="25"/>
        <v>177</v>
      </c>
      <c r="C201" s="25">
        <f t="shared" si="28"/>
        <v>1.1505579457919409E-2</v>
      </c>
      <c r="D201" s="26">
        <f t="shared" si="21"/>
        <v>8.8289382514391402E-6</v>
      </c>
      <c r="E201" s="27">
        <f t="shared" si="22"/>
        <v>8.8289382514391402E-6</v>
      </c>
      <c r="F201" s="28">
        <f t="shared" si="23"/>
        <v>11.505579457919408</v>
      </c>
      <c r="G201" s="29">
        <f t="shared" si="24"/>
        <v>7.7950150647725222E-11</v>
      </c>
      <c r="H201" s="31">
        <f t="shared" si="26"/>
        <v>-3.1892754739740536</v>
      </c>
      <c r="I201" s="2"/>
      <c r="K201" s="2"/>
      <c r="L201" s="2"/>
    </row>
    <row r="202" spans="1:12">
      <c r="A202" s="2"/>
      <c r="B202" s="24">
        <f t="shared" si="25"/>
        <v>178</v>
      </c>
      <c r="C202" s="25">
        <f t="shared" si="28"/>
        <v>1.1514408396170848E-2</v>
      </c>
      <c r="D202" s="26">
        <f t="shared" si="21"/>
        <v>8.6712786398062767E-6</v>
      </c>
      <c r="E202" s="27">
        <f t="shared" si="22"/>
        <v>8.6712786398062767E-6</v>
      </c>
      <c r="F202" s="28">
        <f t="shared" si="23"/>
        <v>11.514408396170849</v>
      </c>
      <c r="G202" s="29">
        <f t="shared" si="24"/>
        <v>7.5191073249160598E-11</v>
      </c>
      <c r="H202" s="31">
        <f t="shared" si="26"/>
        <v>-3.2072939794767343</v>
      </c>
      <c r="I202" s="2"/>
      <c r="K202" s="2"/>
      <c r="L202" s="2"/>
    </row>
    <row r="203" spans="1:12">
      <c r="A203" s="2"/>
      <c r="B203" s="24">
        <f t="shared" si="25"/>
        <v>179</v>
      </c>
      <c r="C203" s="25">
        <f t="shared" si="28"/>
        <v>1.1523079674810654E-2</v>
      </c>
      <c r="D203" s="26">
        <f t="shared" si="21"/>
        <v>8.5164343783811999E-6</v>
      </c>
      <c r="E203" s="27">
        <f t="shared" si="22"/>
        <v>8.5164343783811999E-6</v>
      </c>
      <c r="F203" s="28">
        <f t="shared" si="23"/>
        <v>11.523079674810653</v>
      </c>
      <c r="G203" s="29">
        <f t="shared" si="24"/>
        <v>7.2529654521273171E-11</v>
      </c>
      <c r="H203" s="31">
        <f t="shared" si="26"/>
        <v>-3.2253124849794084</v>
      </c>
      <c r="I203" s="2"/>
      <c r="K203" s="2"/>
      <c r="L203" s="2"/>
    </row>
    <row r="204" spans="1:12">
      <c r="A204" s="2"/>
      <c r="B204" s="24">
        <f t="shared" si="25"/>
        <v>180</v>
      </c>
      <c r="C204" s="25">
        <f t="shared" si="28"/>
        <v>1.1531596109189034E-2</v>
      </c>
      <c r="D204" s="26">
        <f t="shared" si="21"/>
        <v>8.3643551930529755E-6</v>
      </c>
      <c r="E204" s="27">
        <f t="shared" si="22"/>
        <v>8.3643551930529755E-6</v>
      </c>
      <c r="F204" s="28">
        <f t="shared" si="23"/>
        <v>11.531596109189033</v>
      </c>
      <c r="G204" s="29">
        <f t="shared" si="24"/>
        <v>6.9962437795552277E-11</v>
      </c>
      <c r="H204" s="31">
        <f t="shared" si="26"/>
        <v>-3.2433309904820851</v>
      </c>
      <c r="I204" s="2"/>
      <c r="K204" s="2"/>
      <c r="L204" s="2"/>
    </row>
    <row r="205" spans="1:12">
      <c r="A205" s="2"/>
      <c r="B205" s="24">
        <f t="shared" si="25"/>
        <v>181</v>
      </c>
      <c r="C205" s="25">
        <f>C204+D204</f>
        <v>1.1539960464382087E-2</v>
      </c>
      <c r="D205" s="26">
        <f t="shared" si="21"/>
        <v>8.214991707462728E-6</v>
      </c>
      <c r="E205" s="27">
        <f t="shared" si="22"/>
        <v>8.214991707462728E-6</v>
      </c>
      <c r="F205" s="28">
        <f t="shared" si="23"/>
        <v>11.539960464382087</v>
      </c>
      <c r="G205" s="29">
        <f t="shared" si="24"/>
        <v>6.7486088753681384E-11</v>
      </c>
      <c r="H205" s="31">
        <f t="shared" si="26"/>
        <v>-3.2613494959847653</v>
      </c>
      <c r="I205" s="2"/>
      <c r="K205" s="2"/>
      <c r="L205" s="2"/>
    </row>
    <row r="206" spans="1:12">
      <c r="A206" s="2"/>
      <c r="B206" s="24">
        <f t="shared" si="25"/>
        <v>182</v>
      </c>
      <c r="C206" s="25">
        <f t="shared" ref="C206:C269" si="29">C205+D205</f>
        <v>1.1548175456089549E-2</v>
      </c>
      <c r="D206" s="26">
        <f t="shared" si="21"/>
        <v>8.0682954269723409E-6</v>
      </c>
      <c r="E206" s="27">
        <f t="shared" si="22"/>
        <v>8.0682954269723409E-6</v>
      </c>
      <c r="F206" s="28">
        <f t="shared" si="23"/>
        <v>11.548175456089549</v>
      </c>
      <c r="G206" s="29">
        <f t="shared" si="24"/>
        <v>6.5097391096902787E-11</v>
      </c>
      <c r="H206" s="31">
        <f t="shared" si="26"/>
        <v>-3.2793680014874416</v>
      </c>
      <c r="I206" s="2"/>
      <c r="K206" s="2"/>
      <c r="L206" s="2"/>
    </row>
    <row r="207" spans="1:12">
      <c r="A207" s="2"/>
      <c r="B207" s="24">
        <f t="shared" si="25"/>
        <v>183</v>
      </c>
      <c r="C207" s="25">
        <f t="shared" si="29"/>
        <v>1.1556243751516522E-2</v>
      </c>
      <c r="D207" s="26">
        <f t="shared" si="21"/>
        <v>7.9242187229192478E-6</v>
      </c>
      <c r="E207" s="27">
        <f t="shared" si="22"/>
        <v>7.9242187229192478E-6</v>
      </c>
      <c r="F207" s="28">
        <f t="shared" si="23"/>
        <v>11.556243751516522</v>
      </c>
      <c r="G207" s="29">
        <f t="shared" si="24"/>
        <v>6.279324236866395E-11</v>
      </c>
      <c r="H207" s="31">
        <f t="shared" si="26"/>
        <v>-3.2973865069901218</v>
      </c>
      <c r="I207" s="2"/>
      <c r="K207" s="2"/>
      <c r="L207" s="2"/>
    </row>
    <row r="208" spans="1:12">
      <c r="A208" s="2"/>
      <c r="B208" s="24">
        <f t="shared" si="25"/>
        <v>184</v>
      </c>
      <c r="C208" s="25">
        <f t="shared" si="29"/>
        <v>1.1564167970239441E-2</v>
      </c>
      <c r="D208" s="26">
        <f t="shared" si="21"/>
        <v>7.7827148171528529E-6</v>
      </c>
      <c r="E208" s="27">
        <f t="shared" si="22"/>
        <v>7.7827148171528529E-6</v>
      </c>
      <c r="F208" s="28">
        <f t="shared" si="23"/>
        <v>11.56416797023944</v>
      </c>
      <c r="G208" s="29">
        <f t="shared" si="24"/>
        <v>6.0570649925130569E-11</v>
      </c>
      <c r="H208" s="31">
        <f t="shared" si="26"/>
        <v>-3.3154050124927976</v>
      </c>
      <c r="I208" s="2"/>
      <c r="K208" s="2"/>
      <c r="L208" s="2"/>
    </row>
    <row r="209" spans="1:12">
      <c r="A209" s="2"/>
      <c r="B209" s="24">
        <f t="shared" si="25"/>
        <v>185</v>
      </c>
      <c r="C209" s="25">
        <f t="shared" si="29"/>
        <v>1.1571950685056594E-2</v>
      </c>
      <c r="D209" s="26">
        <f t="shared" si="21"/>
        <v>7.6437377668465376E-6</v>
      </c>
      <c r="E209" s="27">
        <f t="shared" si="22"/>
        <v>7.6437377668465376E-6</v>
      </c>
      <c r="F209" s="28">
        <f t="shared" si="23"/>
        <v>11.571950685056594</v>
      </c>
      <c r="G209" s="29">
        <f t="shared" si="24"/>
        <v>5.8426727048316088E-11</v>
      </c>
      <c r="H209" s="31">
        <f t="shared" si="26"/>
        <v>-3.3334235179954779</v>
      </c>
      <c r="I209" s="2"/>
      <c r="K209" s="2"/>
      <c r="L209" s="2"/>
    </row>
    <row r="210" spans="1:12">
      <c r="A210" s="2"/>
      <c r="B210" s="24">
        <f t="shared" si="25"/>
        <v>186</v>
      </c>
      <c r="C210" s="25">
        <f t="shared" si="29"/>
        <v>1.157959442282344E-2</v>
      </c>
      <c r="D210" s="26">
        <f t="shared" si="21"/>
        <v>7.5072424495814212E-6</v>
      </c>
      <c r="E210" s="27">
        <f t="shared" si="22"/>
        <v>7.5072424495814212E-6</v>
      </c>
      <c r="F210" s="28">
        <f t="shared" si="23"/>
        <v>11.57959442282344</v>
      </c>
      <c r="G210" s="29">
        <f t="shared" si="24"/>
        <v>5.6358689196797259E-11</v>
      </c>
      <c r="H210" s="31">
        <f t="shared" si="26"/>
        <v>-3.3514420234981559</v>
      </c>
      <c r="I210" s="2"/>
      <c r="K210" s="2"/>
      <c r="L210" s="2"/>
    </row>
    <row r="211" spans="1:12">
      <c r="A211" s="2"/>
      <c r="B211" s="24">
        <f t="shared" si="25"/>
        <v>187</v>
      </c>
      <c r="C211" s="25">
        <f t="shared" si="29"/>
        <v>1.1587101665273021E-2</v>
      </c>
      <c r="D211" s="26">
        <f t="shared" si="21"/>
        <v>7.3731845486960496E-6</v>
      </c>
      <c r="E211" s="27">
        <f t="shared" si="22"/>
        <v>7.3731845486960496E-6</v>
      </c>
      <c r="F211" s="28">
        <f t="shared" si="23"/>
        <v>11.587101665273021</v>
      </c>
      <c r="G211" s="29">
        <f t="shared" si="24"/>
        <v>5.4363850389130168E-11</v>
      </c>
      <c r="H211" s="31">
        <f t="shared" si="26"/>
        <v>-3.369460529000833</v>
      </c>
      <c r="I211" s="2"/>
      <c r="K211" s="2"/>
      <c r="L211" s="2"/>
    </row>
    <row r="212" spans="1:12">
      <c r="A212" s="2"/>
      <c r="B212" s="24">
        <f t="shared" si="25"/>
        <v>188</v>
      </c>
      <c r="C212" s="25">
        <f t="shared" si="29"/>
        <v>1.1594474849821717E-2</v>
      </c>
      <c r="D212" s="26">
        <f t="shared" si="21"/>
        <v>7.2415205388979115E-6</v>
      </c>
      <c r="E212" s="27">
        <f t="shared" si="22"/>
        <v>7.2415205388979115E-6</v>
      </c>
      <c r="F212" s="28">
        <f t="shared" si="23"/>
        <v>11.594474849821717</v>
      </c>
      <c r="G212" s="29">
        <f t="shared" si="24"/>
        <v>5.24396197152803E-11</v>
      </c>
      <c r="H212" s="31">
        <f t="shared" si="26"/>
        <v>-3.3874790345035102</v>
      </c>
      <c r="I212" s="2"/>
      <c r="K212" s="2"/>
      <c r="L212" s="2"/>
    </row>
    <row r="213" spans="1:12">
      <c r="A213" s="2"/>
      <c r="B213" s="24">
        <f t="shared" si="25"/>
        <v>189</v>
      </c>
      <c r="C213" s="25">
        <f t="shared" si="29"/>
        <v>1.1601716370360615E-2</v>
      </c>
      <c r="D213" s="26">
        <f t="shared" si="21"/>
        <v>7.112207672131879E-6</v>
      </c>
      <c r="E213" s="27">
        <f t="shared" si="22"/>
        <v>7.112207672131879E-6</v>
      </c>
      <c r="F213" s="28">
        <f t="shared" si="23"/>
        <v>11.601716370360615</v>
      </c>
      <c r="G213" s="29">
        <f t="shared" si="24"/>
        <v>5.0583497971531563E-11</v>
      </c>
      <c r="H213" s="31">
        <f t="shared" si="26"/>
        <v>-3.4054975400061882</v>
      </c>
      <c r="I213" s="2"/>
      <c r="K213" s="2"/>
      <c r="L213" s="2"/>
    </row>
    <row r="214" spans="1:12">
      <c r="A214" s="2"/>
      <c r="B214" s="24">
        <f t="shared" si="25"/>
        <v>190</v>
      </c>
      <c r="C214" s="25">
        <f t="shared" si="29"/>
        <v>1.1608828578032747E-2</v>
      </c>
      <c r="D214" s="26">
        <f t="shared" si="21"/>
        <v>6.9852039637009635E-6</v>
      </c>
      <c r="E214" s="27">
        <f t="shared" si="22"/>
        <v>6.9852039637009635E-6</v>
      </c>
      <c r="F214" s="28">
        <f t="shared" si="23"/>
        <v>11.608828578032746</v>
      </c>
      <c r="G214" s="29">
        <f t="shared" si="24"/>
        <v>4.8793074414503654E-11</v>
      </c>
      <c r="H214" s="31">
        <f t="shared" si="26"/>
        <v>-3.4235160455088653</v>
      </c>
      <c r="I214" s="2"/>
      <c r="K214" s="2"/>
      <c r="L214" s="2"/>
    </row>
    <row r="215" spans="1:12">
      <c r="A215" s="2"/>
      <c r="B215" s="24">
        <f t="shared" si="25"/>
        <v>191</v>
      </c>
      <c r="C215" s="25">
        <f t="shared" si="29"/>
        <v>1.1615813781996448E-2</v>
      </c>
      <c r="D215" s="26">
        <f t="shared" si="21"/>
        <v>6.8604681786348692E-6</v>
      </c>
      <c r="E215" s="27">
        <f t="shared" si="22"/>
        <v>6.8604681786348692E-6</v>
      </c>
      <c r="F215" s="28">
        <f t="shared" si="23"/>
        <v>11.615813781996447</v>
      </c>
      <c r="G215" s="29">
        <f t="shared" si="24"/>
        <v>4.7066023630061641E-11</v>
      </c>
      <c r="H215" s="31">
        <f t="shared" si="26"/>
        <v>-3.4415345510115443</v>
      </c>
      <c r="I215" s="2"/>
      <c r="K215" s="2"/>
      <c r="L215" s="2"/>
    </row>
    <row r="216" spans="1:12">
      <c r="A216" s="2"/>
      <c r="B216" s="24">
        <f t="shared" si="25"/>
        <v>192</v>
      </c>
      <c r="C216" s="25">
        <f t="shared" si="29"/>
        <v>1.1622674250175083E-2</v>
      </c>
      <c r="D216" s="26">
        <f t="shared" ref="D216:D279" si="30">Dt*(V-C216/C_)/R_</f>
        <v>6.7379598183021005E-6</v>
      </c>
      <c r="E216" s="27">
        <f t="shared" ref="E216:E279" si="31">D216/Dt</f>
        <v>6.7379598183021005E-6</v>
      </c>
      <c r="F216" s="28">
        <f t="shared" ref="F216:F279" si="32">C216/C_</f>
        <v>11.622674250175082</v>
      </c>
      <c r="G216" s="29">
        <f t="shared" ref="G216:G279" si="33">E216^2</f>
        <v>4.5400102513053676E-11</v>
      </c>
      <c r="H216" s="31">
        <f t="shared" si="26"/>
        <v>-3.4595530565142232</v>
      </c>
      <c r="I216" s="2"/>
      <c r="K216" s="2"/>
      <c r="L216" s="2"/>
    </row>
    <row r="217" spans="1:12">
      <c r="A217" s="2"/>
      <c r="B217" s="24">
        <f t="shared" ref="B217:B280" si="34">B216+Dt</f>
        <v>193</v>
      </c>
      <c r="C217" s="25">
        <f t="shared" si="29"/>
        <v>1.1629412209993386E-2</v>
      </c>
      <c r="D217" s="26">
        <f t="shared" si="30"/>
        <v>6.6176391072609544E-6</v>
      </c>
      <c r="E217" s="27">
        <f t="shared" si="31"/>
        <v>6.6176391072609544E-6</v>
      </c>
      <c r="F217" s="28">
        <f t="shared" si="32"/>
        <v>11.629412209993387</v>
      </c>
      <c r="G217" s="29">
        <f t="shared" si="33"/>
        <v>4.3793147353949562E-11</v>
      </c>
      <c r="H217" s="31">
        <f t="shared" ref="H217:H280" si="35">LN((V-F217)/V)</f>
        <v>-3.477571562016907</v>
      </c>
      <c r="I217" s="2"/>
      <c r="K217" s="2"/>
      <c r="L217" s="2"/>
    </row>
    <row r="218" spans="1:12">
      <c r="A218" s="2"/>
      <c r="B218" s="24">
        <f t="shared" si="34"/>
        <v>194</v>
      </c>
      <c r="C218" s="25">
        <f t="shared" si="29"/>
        <v>1.1636029849100647E-2</v>
      </c>
      <c r="D218" s="26">
        <f t="shared" si="30"/>
        <v>6.4994669803455999E-6</v>
      </c>
      <c r="E218" s="27">
        <f t="shared" si="31"/>
        <v>6.4994669803455999E-6</v>
      </c>
      <c r="F218" s="28">
        <f t="shared" si="32"/>
        <v>11.636029849100646</v>
      </c>
      <c r="G218" s="29">
        <f t="shared" si="33"/>
        <v>4.2243071028602752E-11</v>
      </c>
      <c r="H218" s="31">
        <f t="shared" si="35"/>
        <v>-3.4955900675195823</v>
      </c>
      <c r="I218" s="2"/>
      <c r="K218" s="2"/>
      <c r="L218" s="2"/>
    </row>
    <row r="219" spans="1:12">
      <c r="A219" s="2"/>
      <c r="B219" s="24">
        <f t="shared" si="34"/>
        <v>195</v>
      </c>
      <c r="C219" s="25">
        <f t="shared" si="29"/>
        <v>1.1642529316080992E-2</v>
      </c>
      <c r="D219" s="26">
        <f t="shared" si="30"/>
        <v>6.3834050699822823E-6</v>
      </c>
      <c r="E219" s="27">
        <f t="shared" si="31"/>
        <v>6.3834050699822823E-6</v>
      </c>
      <c r="F219" s="28">
        <f t="shared" si="32"/>
        <v>11.642529316080992</v>
      </c>
      <c r="G219" s="29">
        <f t="shared" si="33"/>
        <v>4.0747860287475507E-11</v>
      </c>
      <c r="H219" s="31">
        <f t="shared" si="35"/>
        <v>-3.5136085730222613</v>
      </c>
      <c r="I219" s="2"/>
      <c r="K219" s="2"/>
      <c r="L219" s="2"/>
    </row>
    <row r="220" spans="1:12">
      <c r="A220" s="2"/>
      <c r="B220" s="24">
        <f t="shared" si="34"/>
        <v>196</v>
      </c>
      <c r="C220" s="25">
        <f t="shared" si="29"/>
        <v>1.1648912721150973E-2</v>
      </c>
      <c r="D220" s="26">
        <f t="shared" si="30"/>
        <v>6.2694156937326273E-6</v>
      </c>
      <c r="E220" s="27">
        <f t="shared" si="31"/>
        <v>6.2694156937326273E-6</v>
      </c>
      <c r="F220" s="28">
        <f t="shared" si="32"/>
        <v>11.648912721150973</v>
      </c>
      <c r="G220" s="29">
        <f t="shared" si="33"/>
        <v>3.9305573140820961E-11</v>
      </c>
      <c r="H220" s="31">
        <f t="shared" si="35"/>
        <v>-3.5316270785249348</v>
      </c>
      <c r="I220" s="2"/>
      <c r="K220" s="2"/>
      <c r="L220" s="2"/>
    </row>
    <row r="221" spans="1:12">
      <c r="A221" s="2"/>
      <c r="B221" s="24">
        <f t="shared" si="34"/>
        <v>197</v>
      </c>
      <c r="C221" s="25">
        <f t="shared" si="29"/>
        <v>1.1655182136844706E-2</v>
      </c>
      <c r="D221" s="26">
        <f t="shared" si="30"/>
        <v>6.1574618420588182E-6</v>
      </c>
      <c r="E221" s="27">
        <f t="shared" si="31"/>
        <v>6.1574618420588182E-6</v>
      </c>
      <c r="F221" s="28">
        <f t="shared" si="32"/>
        <v>11.655182136844706</v>
      </c>
      <c r="G221" s="29">
        <f t="shared" si="33"/>
        <v>3.7914336336410371E-11</v>
      </c>
      <c r="H221" s="31">
        <f t="shared" si="35"/>
        <v>-3.5496455840276151</v>
      </c>
      <c r="I221" s="2"/>
      <c r="K221" s="2"/>
      <c r="L221" s="2"/>
    </row>
    <row r="222" spans="1:12">
      <c r="A222" s="2"/>
      <c r="B222" s="24">
        <f t="shared" si="34"/>
        <v>198</v>
      </c>
      <c r="C222" s="25">
        <f t="shared" si="29"/>
        <v>1.1661339598686765E-2</v>
      </c>
      <c r="D222" s="26">
        <f t="shared" si="30"/>
        <v>6.0475071663077847E-6</v>
      </c>
      <c r="E222" s="27">
        <f t="shared" si="31"/>
        <v>6.0475071663077847E-6</v>
      </c>
      <c r="F222" s="28">
        <f t="shared" si="32"/>
        <v>11.661339598686764</v>
      </c>
      <c r="G222" s="29">
        <f t="shared" si="33"/>
        <v>3.6572342926544014E-11</v>
      </c>
      <c r="H222" s="31">
        <f t="shared" si="35"/>
        <v>-3.5676640895302909</v>
      </c>
      <c r="I222" s="2"/>
      <c r="K222" s="2"/>
      <c r="L222" s="2"/>
    </row>
    <row r="223" spans="1:12">
      <c r="A223" s="2"/>
      <c r="B223" s="24">
        <f t="shared" si="34"/>
        <v>199</v>
      </c>
      <c r="C223" s="25">
        <f t="shared" si="29"/>
        <v>1.1667387105853072E-2</v>
      </c>
      <c r="D223" s="26">
        <f t="shared" si="30"/>
        <v>5.9395159669094315E-6</v>
      </c>
      <c r="E223" s="27">
        <f t="shared" si="31"/>
        <v>5.9395159669094315E-6</v>
      </c>
      <c r="F223" s="28">
        <f t="shared" si="32"/>
        <v>11.667387105853072</v>
      </c>
      <c r="G223" s="29">
        <f t="shared" si="33"/>
        <v>3.5277849921172078E-11</v>
      </c>
      <c r="H223" s="31">
        <f t="shared" si="35"/>
        <v>-3.5856825950329689</v>
      </c>
      <c r="I223" s="2"/>
      <c r="K223" s="2"/>
      <c r="L223" s="2"/>
    </row>
    <row r="224" spans="1:12">
      <c r="A224" s="2"/>
      <c r="B224" s="24">
        <f t="shared" si="34"/>
        <v>200</v>
      </c>
      <c r="C224" s="25">
        <f t="shared" si="29"/>
        <v>1.1673326621819982E-2</v>
      </c>
      <c r="D224" s="26">
        <f t="shared" si="30"/>
        <v>5.8334531817860428E-6</v>
      </c>
      <c r="E224" s="27">
        <f t="shared" si="31"/>
        <v>5.8334531817860428E-6</v>
      </c>
      <c r="F224" s="28">
        <f t="shared" si="32"/>
        <v>11.673326621819982</v>
      </c>
      <c r="G224" s="29">
        <f t="shared" si="33"/>
        <v>3.4029176024089703E-11</v>
      </c>
      <c r="H224" s="31">
        <f t="shared" si="35"/>
        <v>-3.6037011005356483</v>
      </c>
      <c r="I224" s="2"/>
      <c r="K224" s="2"/>
      <c r="L224" s="2"/>
    </row>
    <row r="225" spans="1:12">
      <c r="A225" s="2"/>
      <c r="B225" s="24">
        <f t="shared" si="34"/>
        <v>201</v>
      </c>
      <c r="C225" s="25">
        <f t="shared" si="29"/>
        <v>1.1679160075001768E-2</v>
      </c>
      <c r="D225" s="26">
        <f t="shared" si="30"/>
        <v>5.7292843749684303E-6</v>
      </c>
      <c r="E225" s="27">
        <f t="shared" si="31"/>
        <v>5.7292843749684303E-6</v>
      </c>
      <c r="F225" s="28">
        <f t="shared" si="32"/>
        <v>11.679160075001768</v>
      </c>
      <c r="G225" s="29">
        <f t="shared" si="33"/>
        <v>3.2824699449257398E-11</v>
      </c>
      <c r="H225" s="31">
        <f t="shared" si="35"/>
        <v>-3.6217196060383277</v>
      </c>
      <c r="I225" s="2"/>
      <c r="K225" s="2"/>
      <c r="L225" s="2"/>
    </row>
    <row r="226" spans="1:12">
      <c r="A226" s="2"/>
      <c r="B226" s="24">
        <f t="shared" si="34"/>
        <v>202</v>
      </c>
      <c r="C226" s="25">
        <f t="shared" si="29"/>
        <v>1.1684889359376737E-2</v>
      </c>
      <c r="D226" s="26">
        <f t="shared" si="30"/>
        <v>5.6269757254154201E-6</v>
      </c>
      <c r="E226" s="27">
        <f t="shared" si="31"/>
        <v>5.6269757254154201E-6</v>
      </c>
      <c r="F226" s="28">
        <f t="shared" si="32"/>
        <v>11.684889359376736</v>
      </c>
      <c r="G226" s="29">
        <f t="shared" si="33"/>
        <v>3.1662855814414395E-11</v>
      </c>
      <c r="H226" s="31">
        <f t="shared" si="35"/>
        <v>-3.6397381115410061</v>
      </c>
      <c r="I226" s="2"/>
      <c r="K226" s="2"/>
      <c r="L226" s="2"/>
    </row>
    <row r="227" spans="1:12">
      <c r="A227" s="2"/>
      <c r="B227" s="24">
        <f t="shared" si="34"/>
        <v>203</v>
      </c>
      <c r="C227" s="25">
        <f t="shared" si="29"/>
        <v>1.1690516335102152E-2</v>
      </c>
      <c r="D227" s="26">
        <f t="shared" si="30"/>
        <v>5.526494016032985E-6</v>
      </c>
      <c r="E227" s="27">
        <f t="shared" si="31"/>
        <v>5.526494016032985E-6</v>
      </c>
      <c r="F227" s="28">
        <f t="shared" si="32"/>
        <v>11.690516335102153</v>
      </c>
      <c r="G227" s="29">
        <f t="shared" si="33"/>
        <v>3.0542136109248391E-11</v>
      </c>
      <c r="H227" s="31">
        <f t="shared" si="35"/>
        <v>-3.6577566170436877</v>
      </c>
      <c r="I227" s="2"/>
      <c r="K227" s="2"/>
      <c r="L227" s="2"/>
    </row>
    <row r="228" spans="1:12">
      <c r="A228" s="2"/>
      <c r="B228" s="24">
        <f t="shared" si="34"/>
        <v>204</v>
      </c>
      <c r="C228" s="25">
        <f t="shared" si="29"/>
        <v>1.1696042829118186E-2</v>
      </c>
      <c r="D228" s="26">
        <f t="shared" si="30"/>
        <v>5.4278066228895367E-6</v>
      </c>
      <c r="E228" s="27">
        <f t="shared" si="31"/>
        <v>5.4278066228895367E-6</v>
      </c>
      <c r="F228" s="28">
        <f t="shared" si="32"/>
        <v>11.696042829118186</v>
      </c>
      <c r="G228" s="29">
        <f t="shared" si="33"/>
        <v>2.9461084735483518E-11</v>
      </c>
      <c r="H228" s="31">
        <f t="shared" si="35"/>
        <v>-3.6757751225463662</v>
      </c>
      <c r="I228" s="2"/>
      <c r="K228" s="2"/>
      <c r="L228" s="2"/>
    </row>
    <row r="229" spans="1:12">
      <c r="A229" s="2"/>
      <c r="B229" s="24">
        <f t="shared" si="34"/>
        <v>205</v>
      </c>
      <c r="C229" s="25">
        <f t="shared" si="29"/>
        <v>1.1701470635741075E-2</v>
      </c>
      <c r="D229" s="26">
        <f t="shared" si="30"/>
        <v>5.3308815046236703E-6</v>
      </c>
      <c r="E229" s="27">
        <f t="shared" si="31"/>
        <v>5.3308815046236703E-6</v>
      </c>
      <c r="F229" s="28">
        <f t="shared" si="32"/>
        <v>11.701470635741074</v>
      </c>
      <c r="G229" s="29">
        <f t="shared" si="33"/>
        <v>2.8418297616338727E-11</v>
      </c>
      <c r="H229" s="31">
        <f t="shared" si="35"/>
        <v>-3.6937936280490415</v>
      </c>
      <c r="I229" s="2"/>
      <c r="K229" s="2"/>
      <c r="L229" s="2"/>
    </row>
    <row r="230" spans="1:12">
      <c r="A230" s="2"/>
      <c r="B230" s="24">
        <f t="shared" si="34"/>
        <v>206</v>
      </c>
      <c r="C230" s="25">
        <f t="shared" si="29"/>
        <v>1.1706801517245699E-2</v>
      </c>
      <c r="D230" s="26">
        <f t="shared" si="30"/>
        <v>5.235687192041086E-6</v>
      </c>
      <c r="E230" s="27">
        <f t="shared" si="31"/>
        <v>5.235687192041086E-6</v>
      </c>
      <c r="F230" s="28">
        <f t="shared" si="32"/>
        <v>11.706801517245699</v>
      </c>
      <c r="G230" s="29">
        <f t="shared" si="33"/>
        <v>2.7412420372903072E-11</v>
      </c>
      <c r="H230" s="31">
        <f t="shared" si="35"/>
        <v>-3.7118121335517231</v>
      </c>
      <c r="I230" s="2"/>
      <c r="K230" s="2"/>
      <c r="L230" s="2"/>
    </row>
    <row r="231" spans="1:12">
      <c r="A231" s="2"/>
      <c r="B231" s="24">
        <f t="shared" si="34"/>
        <v>207</v>
      </c>
      <c r="C231" s="25">
        <f t="shared" si="29"/>
        <v>1.1712037204437739E-2</v>
      </c>
      <c r="D231" s="26">
        <f t="shared" si="30"/>
        <v>5.1421927778975297E-6</v>
      </c>
      <c r="E231" s="27">
        <f t="shared" si="31"/>
        <v>5.1421927778975297E-6</v>
      </c>
      <c r="F231" s="28">
        <f t="shared" si="32"/>
        <v>11.712037204437738</v>
      </c>
      <c r="G231" s="29">
        <f t="shared" si="33"/>
        <v>2.6442146565061513E-11</v>
      </c>
      <c r="H231" s="31">
        <f t="shared" si="35"/>
        <v>-3.7298306390543945</v>
      </c>
      <c r="I231" s="2"/>
      <c r="K231" s="2"/>
      <c r="L231" s="2"/>
    </row>
    <row r="232" spans="1:12">
      <c r="A232" s="2"/>
      <c r="B232" s="24">
        <f t="shared" si="34"/>
        <v>208</v>
      </c>
      <c r="C232" s="25">
        <f t="shared" si="29"/>
        <v>1.1717179397215637E-2</v>
      </c>
      <c r="D232" s="26">
        <f t="shared" si="30"/>
        <v>5.0503679068636401E-6</v>
      </c>
      <c r="E232" s="27">
        <f t="shared" si="31"/>
        <v>5.0503679068636401E-6</v>
      </c>
      <c r="F232" s="28">
        <f t="shared" si="32"/>
        <v>11.717179397215636</v>
      </c>
      <c r="G232" s="29">
        <f t="shared" si="33"/>
        <v>2.5506215994678225E-11</v>
      </c>
      <c r="H232" s="31">
        <f t="shared" si="35"/>
        <v>-3.7478491445570743</v>
      </c>
      <c r="I232" s="2"/>
      <c r="K232" s="2"/>
      <c r="L232" s="2"/>
    </row>
    <row r="233" spans="1:12">
      <c r="A233" s="2"/>
      <c r="B233" s="24">
        <f t="shared" si="34"/>
        <v>209</v>
      </c>
      <c r="C233" s="25">
        <f t="shared" si="29"/>
        <v>1.1722229765122501E-2</v>
      </c>
      <c r="D233" s="26">
        <f t="shared" si="30"/>
        <v>4.9601827656696266E-6</v>
      </c>
      <c r="E233" s="27">
        <f t="shared" si="31"/>
        <v>4.9601827656696266E-6</v>
      </c>
      <c r="F233" s="28">
        <f t="shared" si="32"/>
        <v>11.722229765122501</v>
      </c>
      <c r="G233" s="29">
        <f t="shared" si="33"/>
        <v>2.4603413068845984E-11</v>
      </c>
      <c r="H233" s="31">
        <f t="shared" si="35"/>
        <v>-3.7658676500597563</v>
      </c>
      <c r="I233" s="2"/>
      <c r="K233" s="2"/>
      <c r="L233" s="2"/>
    </row>
    <row r="234" spans="1:12">
      <c r="A234" s="2"/>
      <c r="B234" s="24">
        <f t="shared" si="34"/>
        <v>210</v>
      </c>
      <c r="C234" s="25">
        <f t="shared" si="29"/>
        <v>1.172718994788817E-2</v>
      </c>
      <c r="D234" s="26">
        <f t="shared" si="30"/>
        <v>4.8716080734255545E-6</v>
      </c>
      <c r="E234" s="27">
        <f t="shared" si="31"/>
        <v>4.8716080734255545E-6</v>
      </c>
      <c r="F234" s="28">
        <f t="shared" si="32"/>
        <v>11.727189947888169</v>
      </c>
      <c r="G234" s="29">
        <f t="shared" si="33"/>
        <v>2.3732565221065042E-11</v>
      </c>
      <c r="H234" s="31">
        <f t="shared" si="35"/>
        <v>-3.783886155562429</v>
      </c>
      <c r="I234" s="2"/>
      <c r="K234" s="2"/>
      <c r="L234" s="2"/>
    </row>
    <row r="235" spans="1:12">
      <c r="A235" s="2"/>
      <c r="B235" s="24">
        <f t="shared" si="34"/>
        <v>211</v>
      </c>
      <c r="C235" s="25">
        <f t="shared" si="29"/>
        <v>1.1732061555961595E-2</v>
      </c>
      <c r="D235" s="26">
        <f t="shared" si="30"/>
        <v>4.7846150721143778E-6</v>
      </c>
      <c r="E235" s="27">
        <f t="shared" si="31"/>
        <v>4.7846150721143778E-6</v>
      </c>
      <c r="F235" s="28">
        <f t="shared" si="32"/>
        <v>11.732061555961595</v>
      </c>
      <c r="G235" s="29">
        <f t="shared" si="33"/>
        <v>2.2892541388304071E-11</v>
      </c>
      <c r="H235" s="31">
        <f t="shared" si="35"/>
        <v>-3.8019046610651084</v>
      </c>
      <c r="I235" s="2"/>
      <c r="K235" s="2"/>
      <c r="L235" s="2"/>
    </row>
    <row r="236" spans="1:12">
      <c r="A236" s="2"/>
      <c r="B236" s="24">
        <f t="shared" si="34"/>
        <v>212</v>
      </c>
      <c r="C236" s="25">
        <f t="shared" si="29"/>
        <v>1.1736846171033708E-2</v>
      </c>
      <c r="D236" s="26">
        <f t="shared" si="30"/>
        <v>4.6991755172552151E-6</v>
      </c>
      <c r="E236" s="27">
        <f t="shared" si="31"/>
        <v>4.6991755172552151E-6</v>
      </c>
      <c r="F236" s="28">
        <f t="shared" si="32"/>
        <v>11.736846171033708</v>
      </c>
      <c r="G236" s="29">
        <f t="shared" si="33"/>
        <v>2.2082250541970818E-11</v>
      </c>
      <c r="H236" s="31">
        <f t="shared" si="35"/>
        <v>-3.819923166567782</v>
      </c>
      <c r="I236" s="2"/>
      <c r="K236" s="2"/>
      <c r="L236" s="2"/>
    </row>
    <row r="237" spans="1:12">
      <c r="A237" s="2"/>
      <c r="B237" s="24">
        <f t="shared" si="34"/>
        <v>213</v>
      </c>
      <c r="C237" s="25">
        <f t="shared" si="29"/>
        <v>1.1741545346550964E-2</v>
      </c>
      <c r="D237" s="26">
        <f t="shared" si="30"/>
        <v>4.6152616687327809E-6</v>
      </c>
      <c r="E237" s="27">
        <f t="shared" si="31"/>
        <v>4.6152616687327809E-6</v>
      </c>
      <c r="F237" s="28">
        <f t="shared" si="32"/>
        <v>11.741545346550964</v>
      </c>
      <c r="G237" s="29">
        <f t="shared" si="33"/>
        <v>2.1300640270874093E-11</v>
      </c>
      <c r="H237" s="31">
        <f t="shared" si="35"/>
        <v>-3.8379416720704644</v>
      </c>
      <c r="I237" s="2"/>
      <c r="K237" s="2"/>
      <c r="L237" s="2"/>
    </row>
    <row r="238" spans="1:12">
      <c r="A238" s="2"/>
      <c r="B238" s="24">
        <f t="shared" si="34"/>
        <v>214</v>
      </c>
      <c r="C238" s="25">
        <f t="shared" si="29"/>
        <v>1.1746160608219697E-2</v>
      </c>
      <c r="D238" s="26">
        <f t="shared" si="30"/>
        <v>4.5328462817911335E-6</v>
      </c>
      <c r="E238" s="27">
        <f t="shared" si="31"/>
        <v>4.5328462817911335E-6</v>
      </c>
      <c r="F238" s="28">
        <f t="shared" si="32"/>
        <v>11.746160608219697</v>
      </c>
      <c r="G238" s="29">
        <f t="shared" si="33"/>
        <v>2.0546695414347704E-11</v>
      </c>
      <c r="H238" s="31">
        <f t="shared" si="35"/>
        <v>-3.8559601775731407</v>
      </c>
      <c r="I238" s="2"/>
      <c r="K238" s="2"/>
      <c r="L238" s="2"/>
    </row>
    <row r="239" spans="1:12">
      <c r="A239" s="2"/>
      <c r="B239" s="24">
        <f t="shared" si="34"/>
        <v>215</v>
      </c>
      <c r="C239" s="25">
        <f t="shared" si="29"/>
        <v>1.1750693454501488E-2</v>
      </c>
      <c r="D239" s="26">
        <f t="shared" si="30"/>
        <v>4.4519025981877288E-6</v>
      </c>
      <c r="E239" s="27">
        <f t="shared" si="31"/>
        <v>4.4519025981877288E-6</v>
      </c>
      <c r="F239" s="28">
        <f t="shared" si="32"/>
        <v>11.750693454501487</v>
      </c>
      <c r="G239" s="29">
        <f t="shared" si="33"/>
        <v>1.9819436743750649E-11</v>
      </c>
      <c r="H239" s="31">
        <f t="shared" si="35"/>
        <v>-3.8739786830758169</v>
      </c>
      <c r="I239" s="2"/>
      <c r="K239" s="2"/>
      <c r="L239" s="2"/>
    </row>
    <row r="240" spans="1:12">
      <c r="A240" s="2"/>
      <c r="B240" s="24">
        <f t="shared" si="34"/>
        <v>216</v>
      </c>
      <c r="C240" s="25">
        <f t="shared" si="29"/>
        <v>1.1755145357099676E-2</v>
      </c>
      <c r="D240" s="26">
        <f t="shared" si="30"/>
        <v>4.3724043375057733E-6</v>
      </c>
      <c r="E240" s="27">
        <f t="shared" si="31"/>
        <v>4.3724043375057733E-6</v>
      </c>
      <c r="F240" s="28">
        <f t="shared" si="32"/>
        <v>11.755145357099677</v>
      </c>
      <c r="G240" s="29">
        <f t="shared" si="33"/>
        <v>1.91179196906393E-11</v>
      </c>
      <c r="H240" s="31">
        <f t="shared" si="35"/>
        <v>-3.8919971885785025</v>
      </c>
      <c r="I240" s="2"/>
      <c r="K240" s="2"/>
      <c r="L240" s="2"/>
    </row>
    <row r="241" spans="1:12">
      <c r="A241" s="2"/>
      <c r="B241" s="24">
        <f t="shared" si="34"/>
        <v>217</v>
      </c>
      <c r="C241" s="25">
        <f t="shared" si="29"/>
        <v>1.1759517761437181E-2</v>
      </c>
      <c r="D241" s="26">
        <f t="shared" si="30"/>
        <v>4.2943256886217744E-6</v>
      </c>
      <c r="E241" s="27">
        <f t="shared" si="31"/>
        <v>4.2943256886217744E-6</v>
      </c>
      <c r="F241" s="28">
        <f t="shared" si="32"/>
        <v>11.759517761437181</v>
      </c>
      <c r="G241" s="29">
        <f t="shared" si="33"/>
        <v>1.8441233119956877E-11</v>
      </c>
      <c r="H241" s="31">
        <f t="shared" si="35"/>
        <v>-3.9100156940811734</v>
      </c>
      <c r="I241" s="2"/>
      <c r="K241" s="2"/>
      <c r="L241" s="2"/>
    </row>
    <row r="242" spans="1:12">
      <c r="A242" s="2"/>
      <c r="B242" s="24">
        <f t="shared" si="34"/>
        <v>218</v>
      </c>
      <c r="C242" s="25">
        <f t="shared" si="29"/>
        <v>1.1763812087125803E-2</v>
      </c>
      <c r="D242" s="26">
        <f t="shared" si="30"/>
        <v>4.2176413013249437E-6</v>
      </c>
      <c r="E242" s="27">
        <f t="shared" si="31"/>
        <v>4.2176413013249437E-6</v>
      </c>
      <c r="F242" s="28">
        <f t="shared" si="32"/>
        <v>11.763812087125803</v>
      </c>
      <c r="G242" s="29">
        <f t="shared" si="33"/>
        <v>1.7788498146641965E-11</v>
      </c>
      <c r="H242" s="31">
        <f t="shared" si="35"/>
        <v>-3.928034199583855</v>
      </c>
      <c r="I242" s="2"/>
      <c r="K242" s="2"/>
      <c r="L242" s="2"/>
    </row>
    <row r="243" spans="1:12">
      <c r="A243" s="2"/>
      <c r="B243" s="24">
        <f t="shared" si="34"/>
        <v>219</v>
      </c>
      <c r="C243" s="25">
        <f t="shared" si="29"/>
        <v>1.1768029728427129E-2</v>
      </c>
      <c r="D243" s="26">
        <f t="shared" si="30"/>
        <v>4.1423262780869877E-6</v>
      </c>
      <c r="E243" s="27">
        <f t="shared" si="31"/>
        <v>4.1423262780869877E-6</v>
      </c>
      <c r="F243" s="28">
        <f t="shared" si="32"/>
        <v>11.768029728427129</v>
      </c>
      <c r="G243" s="29">
        <f t="shared" si="33"/>
        <v>1.7158866994129997E-11</v>
      </c>
      <c r="H243" s="31">
        <f t="shared" si="35"/>
        <v>-3.9460527050865357</v>
      </c>
      <c r="I243" s="2"/>
      <c r="K243" s="2"/>
      <c r="L243" s="2"/>
    </row>
    <row r="244" spans="1:12">
      <c r="A244" s="2"/>
      <c r="B244" s="24">
        <f t="shared" si="34"/>
        <v>220</v>
      </c>
      <c r="C244" s="25">
        <f t="shared" si="29"/>
        <v>1.1772172054705215E-2</v>
      </c>
      <c r="D244" s="26">
        <f t="shared" si="30"/>
        <v>4.06835616597829E-6</v>
      </c>
      <c r="E244" s="27">
        <f t="shared" si="31"/>
        <v>4.06835616597829E-6</v>
      </c>
      <c r="F244" s="28">
        <f t="shared" si="32"/>
        <v>11.772172054705216</v>
      </c>
      <c r="G244" s="29">
        <f t="shared" si="33"/>
        <v>1.6551521893253573E-11</v>
      </c>
      <c r="H244" s="31">
        <f t="shared" si="35"/>
        <v>-3.9640712105892146</v>
      </c>
      <c r="I244" s="2"/>
      <c r="K244" s="2"/>
      <c r="L244" s="2"/>
    </row>
    <row r="245" spans="1:12">
      <c r="A245" s="2"/>
      <c r="B245" s="24">
        <f t="shared" si="34"/>
        <v>221</v>
      </c>
      <c r="C245" s="25">
        <f t="shared" si="29"/>
        <v>1.1776240410871193E-2</v>
      </c>
      <c r="D245" s="26">
        <f t="shared" si="30"/>
        <v>3.9957069487287024E-6</v>
      </c>
      <c r="E245" s="27">
        <f t="shared" si="31"/>
        <v>3.9957069487287024E-6</v>
      </c>
      <c r="F245" s="28">
        <f t="shared" si="32"/>
        <v>11.776240410871193</v>
      </c>
      <c r="G245" s="29">
        <f t="shared" si="33"/>
        <v>1.5965674020118837E-11</v>
      </c>
      <c r="H245" s="31">
        <f t="shared" si="35"/>
        <v>-3.9820897160918864</v>
      </c>
      <c r="I245" s="2"/>
      <c r="K245" s="2"/>
      <c r="L245" s="2"/>
    </row>
    <row r="246" spans="1:12">
      <c r="A246" s="2"/>
      <c r="B246" s="24">
        <f t="shared" si="34"/>
        <v>222</v>
      </c>
      <c r="C246" s="25">
        <f t="shared" si="29"/>
        <v>1.1780236117819922E-2</v>
      </c>
      <c r="D246" s="26">
        <f t="shared" si="30"/>
        <v>3.9243550389299768E-6</v>
      </c>
      <c r="E246" s="27">
        <f t="shared" si="31"/>
        <v>3.9243550389299768E-6</v>
      </c>
      <c r="F246" s="28">
        <f t="shared" si="32"/>
        <v>11.780236117819921</v>
      </c>
      <c r="G246" s="29">
        <f t="shared" si="33"/>
        <v>1.54005624715751E-11</v>
      </c>
      <c r="H246" s="31">
        <f t="shared" si="35"/>
        <v>-4.0001082215945649</v>
      </c>
      <c r="I246" s="2"/>
      <c r="K246" s="2"/>
      <c r="L246" s="2"/>
    </row>
    <row r="247" spans="1:12">
      <c r="A247" s="2"/>
      <c r="B247" s="24">
        <f t="shared" si="34"/>
        <v>223</v>
      </c>
      <c r="C247" s="25">
        <f t="shared" si="29"/>
        <v>1.1784160472858851E-2</v>
      </c>
      <c r="D247" s="26">
        <f t="shared" si="30"/>
        <v>3.8542772703776662E-6</v>
      </c>
      <c r="E247" s="27">
        <f t="shared" si="31"/>
        <v>3.8542772703776662E-6</v>
      </c>
      <c r="F247" s="28">
        <f t="shared" si="32"/>
        <v>11.784160472858851</v>
      </c>
      <c r="G247" s="29">
        <f t="shared" si="33"/>
        <v>1.4855453276949914E-11</v>
      </c>
      <c r="H247" s="31">
        <f t="shared" si="35"/>
        <v>-4.0181267270972407</v>
      </c>
      <c r="I247" s="2"/>
      <c r="K247" s="2"/>
      <c r="L247" s="2"/>
    </row>
    <row r="248" spans="1:12">
      <c r="A248" s="2"/>
      <c r="B248" s="24">
        <f t="shared" si="34"/>
        <v>224</v>
      </c>
      <c r="C248" s="25">
        <f t="shared" si="29"/>
        <v>1.1788014750129229E-2</v>
      </c>
      <c r="D248" s="26">
        <f t="shared" si="30"/>
        <v>3.785450890549491E-6</v>
      </c>
      <c r="E248" s="27">
        <f t="shared" si="31"/>
        <v>3.785450890549491E-6</v>
      </c>
      <c r="F248" s="28">
        <f t="shared" si="32"/>
        <v>11.788014750129229</v>
      </c>
      <c r="G248" s="29">
        <f t="shared" si="33"/>
        <v>1.4329638444761934E-11</v>
      </c>
      <c r="H248" s="31">
        <f t="shared" si="35"/>
        <v>-4.0361452325999192</v>
      </c>
      <c r="I248" s="2"/>
      <c r="K248" s="2"/>
      <c r="L248" s="2"/>
    </row>
    <row r="249" spans="1:12">
      <c r="A249" s="2"/>
      <c r="B249" s="24">
        <f t="shared" si="34"/>
        <v>225</v>
      </c>
      <c r="C249" s="25">
        <f t="shared" si="29"/>
        <v>1.1791800201019779E-2</v>
      </c>
      <c r="D249" s="26">
        <f t="shared" si="30"/>
        <v>3.7178535532182342E-6</v>
      </c>
      <c r="E249" s="27">
        <f t="shared" si="31"/>
        <v>3.7178535532182342E-6</v>
      </c>
      <c r="F249" s="28">
        <f t="shared" si="32"/>
        <v>11.791800201019779</v>
      </c>
      <c r="G249" s="29">
        <f t="shared" si="33"/>
        <v>1.3822435043177449E-11</v>
      </c>
      <c r="H249" s="31">
        <f t="shared" si="35"/>
        <v>-4.0541637381026021</v>
      </c>
      <c r="I249" s="2"/>
      <c r="K249" s="2"/>
      <c r="L249" s="2"/>
    </row>
    <row r="250" spans="1:12">
      <c r="A250" s="2"/>
      <c r="B250" s="24">
        <f t="shared" si="34"/>
        <v>226</v>
      </c>
      <c r="C250" s="25">
        <f t="shared" si="29"/>
        <v>1.1795518054572997E-2</v>
      </c>
      <c r="D250" s="26">
        <f t="shared" si="30"/>
        <v>3.6514633111964948E-6</v>
      </c>
      <c r="E250" s="27">
        <f t="shared" si="31"/>
        <v>3.6514633111964948E-6</v>
      </c>
      <c r="F250" s="28">
        <f t="shared" si="32"/>
        <v>11.795518054572996</v>
      </c>
      <c r="G250" s="29">
        <f t="shared" si="33"/>
        <v>1.333318431301407E-11</v>
      </c>
      <c r="H250" s="31">
        <f t="shared" si="35"/>
        <v>-4.0721822436052761</v>
      </c>
      <c r="I250" s="2"/>
      <c r="K250" s="2"/>
      <c r="L250" s="2"/>
    </row>
    <row r="251" spans="1:12">
      <c r="A251" s="2"/>
      <c r="B251" s="24">
        <f t="shared" si="34"/>
        <v>227</v>
      </c>
      <c r="C251" s="25">
        <f t="shared" si="29"/>
        <v>1.1799169517884194E-2</v>
      </c>
      <c r="D251" s="26">
        <f t="shared" si="30"/>
        <v>3.5862586092108337E-6</v>
      </c>
      <c r="E251" s="27">
        <f t="shared" si="31"/>
        <v>3.5862586092108337E-6</v>
      </c>
      <c r="F251" s="28">
        <f t="shared" si="32"/>
        <v>11.799169517884193</v>
      </c>
      <c r="G251" s="29">
        <f t="shared" si="33"/>
        <v>1.2861250812138823E-11</v>
      </c>
      <c r="H251" s="31">
        <f t="shared" si="35"/>
        <v>-4.0902007491079573</v>
      </c>
      <c r="I251" s="2"/>
      <c r="K251" s="2"/>
      <c r="L251" s="2"/>
    </row>
    <row r="252" spans="1:12">
      <c r="A252" s="2"/>
      <c r="B252" s="24">
        <f t="shared" si="34"/>
        <v>228</v>
      </c>
      <c r="C252" s="25">
        <f t="shared" si="29"/>
        <v>1.1802755776493404E-2</v>
      </c>
      <c r="D252" s="26">
        <f t="shared" si="30"/>
        <v>3.5222182769034976E-6</v>
      </c>
      <c r="E252" s="27">
        <f t="shared" si="31"/>
        <v>3.5222182769034976E-6</v>
      </c>
      <c r="F252" s="28">
        <f t="shared" si="32"/>
        <v>11.802755776493404</v>
      </c>
      <c r="G252" s="29">
        <f t="shared" si="33"/>
        <v>1.2406021590153043E-11</v>
      </c>
      <c r="H252" s="31">
        <f t="shared" si="35"/>
        <v>-4.1082192546106358</v>
      </c>
      <c r="I252" s="2"/>
      <c r="K252" s="2"/>
      <c r="L252" s="2"/>
    </row>
    <row r="253" spans="1:12">
      <c r="A253" s="2"/>
      <c r="B253" s="24">
        <f t="shared" si="34"/>
        <v>229</v>
      </c>
      <c r="C253" s="25">
        <f t="shared" si="29"/>
        <v>1.1806277994770308E-2</v>
      </c>
      <c r="D253" s="26">
        <f t="shared" si="30"/>
        <v>3.459321521958777E-6</v>
      </c>
      <c r="E253" s="27">
        <f t="shared" si="31"/>
        <v>3.459321521958777E-6</v>
      </c>
      <c r="F253" s="28">
        <f t="shared" si="32"/>
        <v>11.806277994770308</v>
      </c>
      <c r="G253" s="29">
        <f t="shared" si="33"/>
        <v>1.1966905392287189E-11</v>
      </c>
      <c r="H253" s="31">
        <f t="shared" si="35"/>
        <v>-4.1262377601133178</v>
      </c>
      <c r="I253" s="2"/>
      <c r="K253" s="2"/>
      <c r="L253" s="2"/>
    </row>
    <row r="254" spans="1:12">
      <c r="A254" s="2"/>
      <c r="B254" s="24">
        <f t="shared" si="34"/>
        <v>230</v>
      </c>
      <c r="C254" s="25">
        <f t="shared" si="29"/>
        <v>1.1809737316292267E-2</v>
      </c>
      <c r="D254" s="26">
        <f t="shared" si="30"/>
        <v>3.3975479233523716E-6</v>
      </c>
      <c r="E254" s="27">
        <f t="shared" si="31"/>
        <v>3.3975479233523716E-6</v>
      </c>
      <c r="F254" s="28">
        <f t="shared" si="32"/>
        <v>11.809737316292267</v>
      </c>
      <c r="G254" s="29">
        <f t="shared" si="33"/>
        <v>1.1543331891476013E-11</v>
      </c>
      <c r="H254" s="31">
        <f t="shared" si="35"/>
        <v>-4.1442562656159962</v>
      </c>
      <c r="I254" s="2"/>
      <c r="K254" s="2"/>
      <c r="L254" s="2"/>
    </row>
    <row r="255" spans="1:12">
      <c r="A255" s="2"/>
      <c r="B255" s="24">
        <f t="shared" si="34"/>
        <v>231</v>
      </c>
      <c r="C255" s="25">
        <f t="shared" si="29"/>
        <v>1.181313486421562E-2</v>
      </c>
      <c r="D255" s="26">
        <f t="shared" si="30"/>
        <v>3.3368774247210758E-6</v>
      </c>
      <c r="E255" s="27">
        <f t="shared" si="31"/>
        <v>3.3368774247210758E-6</v>
      </c>
      <c r="F255" s="28">
        <f t="shared" si="32"/>
        <v>11.81313486421562</v>
      </c>
      <c r="G255" s="29">
        <f t="shared" si="33"/>
        <v>1.113475094761316E-11</v>
      </c>
      <c r="H255" s="31">
        <f t="shared" si="35"/>
        <v>-4.1622747711186756</v>
      </c>
      <c r="I255" s="2"/>
      <c r="K255" s="2"/>
      <c r="L255" s="2"/>
    </row>
    <row r="256" spans="1:12">
      <c r="A256" s="2"/>
      <c r="B256" s="24">
        <f t="shared" si="34"/>
        <v>232</v>
      </c>
      <c r="C256" s="25">
        <f t="shared" si="29"/>
        <v>1.1816471741640341E-2</v>
      </c>
      <c r="D256" s="26">
        <f t="shared" si="30"/>
        <v>3.2772903278510361E-6</v>
      </c>
      <c r="E256" s="27">
        <f t="shared" si="31"/>
        <v>3.2772903278510361E-6</v>
      </c>
      <c r="F256" s="28">
        <f t="shared" si="32"/>
        <v>11.816471741640342</v>
      </c>
      <c r="G256" s="29">
        <f t="shared" si="33"/>
        <v>1.0740631893025953E-11</v>
      </c>
      <c r="H256" s="31">
        <f t="shared" si="35"/>
        <v>-4.1802932766213594</v>
      </c>
      <c r="I256" s="2"/>
      <c r="K256" s="2"/>
      <c r="L256" s="2"/>
    </row>
    <row r="257" spans="1:12">
      <c r="A257" s="2"/>
      <c r="B257" s="24">
        <f t="shared" si="34"/>
        <v>233</v>
      </c>
      <c r="C257" s="25">
        <f t="shared" si="29"/>
        <v>1.1819749031968193E-2</v>
      </c>
      <c r="D257" s="26">
        <f t="shared" si="30"/>
        <v>3.2187672862822633E-6</v>
      </c>
      <c r="E257" s="27">
        <f t="shared" si="31"/>
        <v>3.2187672862822633E-6</v>
      </c>
      <c r="F257" s="28">
        <f t="shared" si="32"/>
        <v>11.819749031968193</v>
      </c>
      <c r="G257" s="29">
        <f t="shared" si="33"/>
        <v>1.0360462843240885E-11</v>
      </c>
      <c r="H257" s="31">
        <f t="shared" si="35"/>
        <v>-4.1983117821240397</v>
      </c>
      <c r="I257" s="2"/>
      <c r="K257" s="2"/>
      <c r="L257" s="2"/>
    </row>
    <row r="258" spans="1:12">
      <c r="A258" s="2"/>
      <c r="B258" s="24">
        <f t="shared" si="34"/>
        <v>234</v>
      </c>
      <c r="C258" s="25">
        <f t="shared" si="29"/>
        <v>1.1822967799254475E-2</v>
      </c>
      <c r="D258" s="26">
        <f t="shared" si="30"/>
        <v>3.1612892990272431E-6</v>
      </c>
      <c r="E258" s="27">
        <f t="shared" si="31"/>
        <v>3.1612892990272431E-6</v>
      </c>
      <c r="F258" s="28">
        <f t="shared" si="32"/>
        <v>11.822967799254474</v>
      </c>
      <c r="G258" s="29">
        <f t="shared" si="33"/>
        <v>9.9937500321441585E-12</v>
      </c>
      <c r="H258" s="31">
        <f t="shared" si="35"/>
        <v>-4.2163302876267119</v>
      </c>
      <c r="I258" s="2"/>
      <c r="K258" s="2"/>
      <c r="L258" s="2"/>
    </row>
    <row r="259" spans="1:12">
      <c r="A259" s="2"/>
      <c r="B259" s="24">
        <f t="shared" si="34"/>
        <v>235</v>
      </c>
      <c r="C259" s="25">
        <f t="shared" si="29"/>
        <v>1.1826129088553503E-2</v>
      </c>
      <c r="D259" s="26">
        <f t="shared" si="30"/>
        <v>3.1048377044017463E-6</v>
      </c>
      <c r="E259" s="27">
        <f t="shared" si="31"/>
        <v>3.1048377044017463E-6</v>
      </c>
      <c r="F259" s="28">
        <f t="shared" si="32"/>
        <v>11.826129088553502</v>
      </c>
      <c r="G259" s="29">
        <f t="shared" si="33"/>
        <v>9.640017170674706E-12</v>
      </c>
      <c r="H259" s="31">
        <f t="shared" si="35"/>
        <v>-4.2343487931293931</v>
      </c>
      <c r="I259" s="2"/>
      <c r="K259" s="2"/>
      <c r="L259" s="2"/>
    </row>
    <row r="260" spans="1:12">
      <c r="A260" s="2"/>
      <c r="B260" s="24">
        <f t="shared" si="34"/>
        <v>236</v>
      </c>
      <c r="C260" s="25">
        <f t="shared" si="29"/>
        <v>1.1829233926257903E-2</v>
      </c>
      <c r="D260" s="26">
        <f t="shared" si="30"/>
        <v>3.0493941739660232E-6</v>
      </c>
      <c r="E260" s="27">
        <f t="shared" si="31"/>
        <v>3.0493941739660232E-6</v>
      </c>
      <c r="F260" s="28">
        <f t="shared" si="32"/>
        <v>11.829233926257903</v>
      </c>
      <c r="G260" s="29">
        <f t="shared" si="33"/>
        <v>9.2988048282179251E-12</v>
      </c>
      <c r="H260" s="31">
        <f t="shared" si="35"/>
        <v>-4.2523672986320644</v>
      </c>
      <c r="I260" s="2"/>
      <c r="K260" s="2"/>
      <c r="L260" s="2"/>
    </row>
    <row r="261" spans="1:12">
      <c r="A261" s="2"/>
      <c r="B261" s="24">
        <f t="shared" si="34"/>
        <v>237</v>
      </c>
      <c r="C261" s="25">
        <f t="shared" si="29"/>
        <v>1.1832283320431869E-2</v>
      </c>
      <c r="D261" s="26">
        <f t="shared" si="30"/>
        <v>2.9949407065737534E-6</v>
      </c>
      <c r="E261" s="27">
        <f t="shared" si="31"/>
        <v>2.9949407065737534E-6</v>
      </c>
      <c r="F261" s="28">
        <f t="shared" si="32"/>
        <v>11.83228332043187</v>
      </c>
      <c r="G261" s="29">
        <f t="shared" si="33"/>
        <v>8.9696698358924936E-12</v>
      </c>
      <c r="H261" s="31">
        <f t="shared" si="35"/>
        <v>-4.2703858041347491</v>
      </c>
      <c r="I261" s="2"/>
      <c r="K261" s="2"/>
      <c r="L261" s="2"/>
    </row>
    <row r="262" spans="1:12">
      <c r="A262" s="2"/>
      <c r="B262" s="24">
        <f t="shared" si="34"/>
        <v>238</v>
      </c>
      <c r="C262" s="25">
        <f t="shared" si="29"/>
        <v>1.1835278261138444E-2</v>
      </c>
      <c r="D262" s="26">
        <f t="shared" si="30"/>
        <v>2.9414596225278027E-6</v>
      </c>
      <c r="E262" s="27">
        <f t="shared" si="31"/>
        <v>2.9414596225278027E-6</v>
      </c>
      <c r="F262" s="28">
        <f t="shared" si="32"/>
        <v>11.835278261138443</v>
      </c>
      <c r="G262" s="29">
        <f t="shared" si="33"/>
        <v>8.6521847109614032E-12</v>
      </c>
      <c r="H262" s="31">
        <f t="shared" si="35"/>
        <v>-4.288404309637424</v>
      </c>
      <c r="I262" s="2"/>
      <c r="K262" s="2"/>
      <c r="L262" s="2"/>
    </row>
    <row r="263" spans="1:12">
      <c r="A263" s="2"/>
      <c r="B263" s="24">
        <f t="shared" si="34"/>
        <v>239</v>
      </c>
      <c r="C263" s="25">
        <f t="shared" si="29"/>
        <v>1.1838219720760972E-2</v>
      </c>
      <c r="D263" s="26">
        <f t="shared" si="30"/>
        <v>2.8889335578397964E-6</v>
      </c>
      <c r="E263" s="27">
        <f t="shared" si="31"/>
        <v>2.8889335578397964E-6</v>
      </c>
      <c r="F263" s="28">
        <f t="shared" si="32"/>
        <v>11.838219720760971</v>
      </c>
      <c r="G263" s="29">
        <f t="shared" si="33"/>
        <v>8.3459371016129047E-12</v>
      </c>
      <c r="H263" s="31">
        <f t="shared" si="35"/>
        <v>-4.3064228151401061</v>
      </c>
      <c r="I263" s="2"/>
      <c r="K263" s="2"/>
      <c r="L263" s="2"/>
    </row>
    <row r="264" spans="1:12">
      <c r="A264" s="2"/>
      <c r="B264" s="24">
        <f t="shared" si="34"/>
        <v>240</v>
      </c>
      <c r="C264" s="25">
        <f t="shared" si="29"/>
        <v>1.1841108654318812E-2</v>
      </c>
      <c r="D264" s="26">
        <f t="shared" si="30"/>
        <v>2.8373454585926311E-6</v>
      </c>
      <c r="E264" s="27">
        <f t="shared" si="31"/>
        <v>2.8373454585926311E-6</v>
      </c>
      <c r="F264" s="28">
        <f t="shared" si="32"/>
        <v>11.841108654318813</v>
      </c>
      <c r="G264" s="29">
        <f t="shared" si="33"/>
        <v>8.0505292513962284E-12</v>
      </c>
      <c r="H264" s="31">
        <f t="shared" si="35"/>
        <v>-4.3244413206427934</v>
      </c>
      <c r="I264" s="2"/>
      <c r="K264" s="2"/>
      <c r="L264" s="2"/>
    </row>
    <row r="265" spans="1:12">
      <c r="A265" s="2"/>
      <c r="B265" s="24">
        <f t="shared" si="34"/>
        <v>241</v>
      </c>
      <c r="C265" s="25">
        <f t="shared" si="29"/>
        <v>1.1843945999777405E-2</v>
      </c>
      <c r="D265" s="26">
        <f t="shared" si="30"/>
        <v>2.7866785754035056E-6</v>
      </c>
      <c r="E265" s="27">
        <f t="shared" si="31"/>
        <v>2.7866785754035056E-6</v>
      </c>
      <c r="F265" s="28">
        <f t="shared" si="32"/>
        <v>11.843945999777404</v>
      </c>
      <c r="G265" s="29">
        <f t="shared" si="33"/>
        <v>7.7655774826129114E-12</v>
      </c>
      <c r="H265" s="31">
        <f t="shared" si="35"/>
        <v>-4.3424598261454612</v>
      </c>
      <c r="I265" s="2"/>
      <c r="K265" s="2"/>
      <c r="L265" s="2"/>
    </row>
    <row r="266" spans="1:12">
      <c r="A266" s="2"/>
      <c r="B266" s="24">
        <f t="shared" si="34"/>
        <v>242</v>
      </c>
      <c r="C266" s="25">
        <f t="shared" si="29"/>
        <v>1.1846732678352808E-2</v>
      </c>
      <c r="D266" s="26">
        <f t="shared" si="30"/>
        <v>2.7369164579855718E-6</v>
      </c>
      <c r="E266" s="27">
        <f t="shared" si="31"/>
        <v>2.7369164579855718E-6</v>
      </c>
      <c r="F266" s="28">
        <f t="shared" si="32"/>
        <v>11.846732678352808</v>
      </c>
      <c r="G266" s="29">
        <f t="shared" si="33"/>
        <v>7.4907116979922891E-12</v>
      </c>
      <c r="H266" s="31">
        <f t="shared" si="35"/>
        <v>-4.360478331648145</v>
      </c>
      <c r="I266" s="2"/>
      <c r="K266" s="2"/>
      <c r="L266" s="2"/>
    </row>
    <row r="267" spans="1:12">
      <c r="A267" s="2"/>
      <c r="B267" s="24">
        <f t="shared" si="34"/>
        <v>243</v>
      </c>
      <c r="C267" s="25">
        <f t="shared" si="29"/>
        <v>1.1849469594810794E-2</v>
      </c>
      <c r="D267" s="26">
        <f t="shared" si="30"/>
        <v>2.6880429498072582E-6</v>
      </c>
      <c r="E267" s="27">
        <f t="shared" si="31"/>
        <v>2.6880429498072582E-6</v>
      </c>
      <c r="F267" s="28">
        <f t="shared" si="32"/>
        <v>11.849469594810794</v>
      </c>
      <c r="G267" s="29">
        <f t="shared" si="33"/>
        <v>7.2255749000085055E-12</v>
      </c>
      <c r="H267" s="31">
        <f t="shared" si="35"/>
        <v>-4.3784968371508226</v>
      </c>
      <c r="I267" s="2"/>
      <c r="K267" s="2"/>
      <c r="L267" s="2"/>
    </row>
    <row r="268" spans="1:12">
      <c r="A268" s="2"/>
      <c r="B268" s="24">
        <f t="shared" si="34"/>
        <v>244</v>
      </c>
      <c r="C268" s="25">
        <f t="shared" si="29"/>
        <v>1.1852157637760602E-2</v>
      </c>
      <c r="D268" s="26">
        <f t="shared" si="30"/>
        <v>2.6400421828463977E-6</v>
      </c>
      <c r="E268" s="27">
        <f t="shared" si="31"/>
        <v>2.6400421828463977E-6</v>
      </c>
      <c r="F268" s="28">
        <f t="shared" si="32"/>
        <v>11.852157637760602</v>
      </c>
      <c r="G268" s="29">
        <f t="shared" si="33"/>
        <v>6.9698227272083725E-12</v>
      </c>
      <c r="H268" s="31">
        <f t="shared" si="35"/>
        <v>-4.3965153426535073</v>
      </c>
      <c r="I268" s="2"/>
      <c r="K268" s="2"/>
      <c r="L268" s="2"/>
    </row>
    <row r="269" spans="1:12">
      <c r="A269" s="2"/>
      <c r="B269" s="24">
        <f t="shared" si="34"/>
        <v>245</v>
      </c>
      <c r="C269" s="25">
        <f t="shared" si="29"/>
        <v>1.1854797679943447E-2</v>
      </c>
      <c r="D269" s="26">
        <f t="shared" si="30"/>
        <v>2.5928985724384481E-6</v>
      </c>
      <c r="E269" s="27">
        <f t="shared" si="31"/>
        <v>2.5928985724384481E-6</v>
      </c>
      <c r="F269" s="28">
        <f t="shared" si="32"/>
        <v>11.854797679943447</v>
      </c>
      <c r="G269" s="29">
        <f t="shared" si="33"/>
        <v>6.7231230069533419E-12</v>
      </c>
      <c r="H269" s="31">
        <f t="shared" si="35"/>
        <v>-4.4145338481561778</v>
      </c>
      <c r="I269" s="2"/>
      <c r="K269" s="2"/>
      <c r="L269" s="2"/>
    </row>
    <row r="270" spans="1:12">
      <c r="A270" s="2"/>
      <c r="B270" s="24">
        <f t="shared" si="34"/>
        <v>246</v>
      </c>
      <c r="C270" s="25">
        <f t="shared" ref="C270:C333" si="36">C269+D269</f>
        <v>1.1857390578515885E-2</v>
      </c>
      <c r="D270" s="26">
        <f t="shared" si="30"/>
        <v>2.546596812216346E-6</v>
      </c>
      <c r="E270" s="27">
        <f t="shared" si="31"/>
        <v>2.546596812216346E-6</v>
      </c>
      <c r="F270" s="28">
        <f t="shared" si="32"/>
        <v>11.857390578515885</v>
      </c>
      <c r="G270" s="29">
        <f t="shared" si="33"/>
        <v>6.4851553239904551E-12</v>
      </c>
      <c r="H270" s="31">
        <f t="shared" si="35"/>
        <v>-4.4325523536588509</v>
      </c>
      <c r="I270" s="2"/>
      <c r="K270" s="2"/>
      <c r="L270" s="2"/>
    </row>
    <row r="271" spans="1:12">
      <c r="A271" s="2"/>
      <c r="B271" s="24">
        <f t="shared" si="34"/>
        <v>247</v>
      </c>
      <c r="C271" s="25">
        <f t="shared" si="36"/>
        <v>1.1859937175328102E-2</v>
      </c>
      <c r="D271" s="26">
        <f t="shared" si="30"/>
        <v>2.5011218691410557E-6</v>
      </c>
      <c r="E271" s="27">
        <f t="shared" si="31"/>
        <v>2.5011218691410557E-6</v>
      </c>
      <c r="F271" s="28">
        <f t="shared" si="32"/>
        <v>11.859937175328101</v>
      </c>
      <c r="G271" s="29">
        <f t="shared" si="33"/>
        <v>6.2556106042956481E-12</v>
      </c>
      <c r="H271" s="31">
        <f t="shared" si="35"/>
        <v>-4.4505708591615285</v>
      </c>
      <c r="I271" s="2"/>
      <c r="K271" s="2"/>
      <c r="L271" s="2"/>
    </row>
    <row r="272" spans="1:12">
      <c r="A272" s="2"/>
      <c r="B272" s="24">
        <f t="shared" si="34"/>
        <v>248</v>
      </c>
      <c r="C272" s="25">
        <f t="shared" si="36"/>
        <v>1.1862438297197244E-2</v>
      </c>
      <c r="D272" s="26">
        <f t="shared" si="30"/>
        <v>2.4564589786206475E-6</v>
      </c>
      <c r="E272" s="27">
        <f t="shared" si="31"/>
        <v>2.4564589786206475E-6</v>
      </c>
      <c r="F272" s="28">
        <f t="shared" si="32"/>
        <v>11.862438297197244</v>
      </c>
      <c r="G272" s="29">
        <f t="shared" si="33"/>
        <v>6.0341907136459943E-12</v>
      </c>
      <c r="H272" s="31">
        <f t="shared" si="35"/>
        <v>-4.4685893646642194</v>
      </c>
      <c r="I272" s="2"/>
      <c r="K272" s="2"/>
      <c r="L272" s="2"/>
    </row>
    <row r="273" spans="1:12">
      <c r="A273" s="2"/>
      <c r="B273" s="24">
        <f t="shared" si="34"/>
        <v>249</v>
      </c>
      <c r="C273" s="25">
        <f t="shared" si="36"/>
        <v>1.1864894756175864E-2</v>
      </c>
      <c r="D273" s="26">
        <f t="shared" si="30"/>
        <v>2.4125936397167028E-6</v>
      </c>
      <c r="E273" s="27">
        <f t="shared" si="31"/>
        <v>2.4125936397167028E-6</v>
      </c>
      <c r="F273" s="28">
        <f t="shared" si="32"/>
        <v>11.864894756175865</v>
      </c>
      <c r="G273" s="29">
        <f t="shared" si="33"/>
        <v>5.8206080704014876E-12</v>
      </c>
      <c r="H273" s="31">
        <f t="shared" si="35"/>
        <v>-4.4866078701668997</v>
      </c>
      <c r="I273" s="2"/>
      <c r="K273" s="2"/>
      <c r="L273" s="2"/>
    </row>
    <row r="274" spans="1:12">
      <c r="A274" s="2"/>
      <c r="B274" s="24">
        <f t="shared" si="34"/>
        <v>250</v>
      </c>
      <c r="C274" s="25">
        <f t="shared" si="36"/>
        <v>1.1867307349815582E-2</v>
      </c>
      <c r="D274" s="26">
        <f t="shared" si="30"/>
        <v>2.3695116104360495E-6</v>
      </c>
      <c r="E274" s="27">
        <f t="shared" si="31"/>
        <v>2.3695116104360495E-6</v>
      </c>
      <c r="F274" s="28">
        <f t="shared" si="32"/>
        <v>11.867307349815581</v>
      </c>
      <c r="G274" s="29">
        <f t="shared" si="33"/>
        <v>5.6145852719912407E-12</v>
      </c>
      <c r="H274" s="31">
        <f t="shared" si="35"/>
        <v>-4.5046263756695772</v>
      </c>
      <c r="I274" s="2"/>
      <c r="K274" s="2"/>
      <c r="L274" s="2"/>
    </row>
    <row r="275" spans="1:12">
      <c r="A275" s="2"/>
      <c r="B275" s="24">
        <f t="shared" si="34"/>
        <v>251</v>
      </c>
      <c r="C275" s="25">
        <f t="shared" si="36"/>
        <v>1.1869676861426018E-2</v>
      </c>
      <c r="D275" s="26">
        <f t="shared" si="30"/>
        <v>2.3271989031068103E-6</v>
      </c>
      <c r="E275" s="27">
        <f t="shared" si="31"/>
        <v>2.3271989031068103E-6</v>
      </c>
      <c r="F275" s="28">
        <f t="shared" si="32"/>
        <v>11.869676861426019</v>
      </c>
      <c r="G275" s="29">
        <f t="shared" si="33"/>
        <v>5.4158547346215408E-12</v>
      </c>
      <c r="H275" s="31">
        <f t="shared" si="35"/>
        <v>-4.5226448811722664</v>
      </c>
      <c r="I275" s="2"/>
      <c r="K275" s="2"/>
      <c r="L275" s="2"/>
    </row>
    <row r="276" spans="1:12">
      <c r="A276" s="2"/>
      <c r="B276" s="24">
        <f t="shared" si="34"/>
        <v>252</v>
      </c>
      <c r="C276" s="25">
        <f t="shared" si="36"/>
        <v>1.1872004060329126E-2</v>
      </c>
      <c r="D276" s="26">
        <f t="shared" si="30"/>
        <v>2.2856417798370492E-6</v>
      </c>
      <c r="E276" s="27">
        <f t="shared" si="31"/>
        <v>2.2856417798370492E-6</v>
      </c>
      <c r="F276" s="28">
        <f t="shared" si="32"/>
        <v>11.872004060329125</v>
      </c>
      <c r="G276" s="29">
        <f t="shared" si="33"/>
        <v>5.2241583457366745E-12</v>
      </c>
      <c r="H276" s="31">
        <f t="shared" si="35"/>
        <v>-4.5406633866749431</v>
      </c>
      <c r="I276" s="2"/>
      <c r="K276" s="2"/>
      <c r="L276" s="2"/>
    </row>
    <row r="277" spans="1:12">
      <c r="A277" s="2"/>
      <c r="B277" s="24">
        <f t="shared" si="34"/>
        <v>253</v>
      </c>
      <c r="C277" s="25">
        <f t="shared" si="36"/>
        <v>1.1874289702108963E-2</v>
      </c>
      <c r="D277" s="26">
        <f t="shared" si="30"/>
        <v>2.2448267480542471E-6</v>
      </c>
      <c r="E277" s="27">
        <f t="shared" si="31"/>
        <v>2.2448267480542471E-6</v>
      </c>
      <c r="F277" s="28">
        <f t="shared" si="32"/>
        <v>11.874289702108962</v>
      </c>
      <c r="G277" s="29">
        <f t="shared" si="33"/>
        <v>5.0392471287798062E-12</v>
      </c>
      <c r="H277" s="31">
        <f t="shared" si="35"/>
        <v>-4.5586818921776207</v>
      </c>
      <c r="I277" s="2"/>
      <c r="K277" s="2"/>
      <c r="L277" s="2"/>
    </row>
    <row r="278" spans="1:12">
      <c r="A278" s="2"/>
      <c r="B278" s="24">
        <f t="shared" si="34"/>
        <v>254</v>
      </c>
      <c r="C278" s="25">
        <f t="shared" si="36"/>
        <v>1.1876534528857017E-2</v>
      </c>
      <c r="D278" s="26">
        <f t="shared" si="30"/>
        <v>2.2047405561247086E-6</v>
      </c>
      <c r="E278" s="27">
        <f t="shared" si="31"/>
        <v>2.2047405561247086E-6</v>
      </c>
      <c r="F278" s="28">
        <f t="shared" si="32"/>
        <v>11.876534528857016</v>
      </c>
      <c r="G278" s="29">
        <f t="shared" si="33"/>
        <v>4.8608809198210895E-12</v>
      </c>
      <c r="H278" s="31">
        <f t="shared" si="35"/>
        <v>-4.5767003976802973</v>
      </c>
      <c r="I278" s="2"/>
      <c r="K278" s="2"/>
      <c r="L278" s="2"/>
    </row>
    <row r="279" spans="1:12">
      <c r="A279" s="2"/>
      <c r="B279" s="24">
        <f t="shared" si="34"/>
        <v>255</v>
      </c>
      <c r="C279" s="25">
        <f t="shared" si="36"/>
        <v>1.1878739269413142E-2</v>
      </c>
      <c r="D279" s="26">
        <f t="shared" si="30"/>
        <v>2.1653701890510365E-6</v>
      </c>
      <c r="E279" s="27">
        <f t="shared" si="31"/>
        <v>2.1653701890510365E-6</v>
      </c>
      <c r="F279" s="28">
        <f t="shared" si="32"/>
        <v>11.878739269413142</v>
      </c>
      <c r="G279" s="29">
        <f t="shared" si="33"/>
        <v>4.6888280556309214E-12</v>
      </c>
      <c r="H279" s="31">
        <f t="shared" si="35"/>
        <v>-4.5947189031829838</v>
      </c>
      <c r="I279" s="2"/>
      <c r="K279" s="2"/>
      <c r="L279" s="2"/>
    </row>
    <row r="280" spans="1:12">
      <c r="A280" s="2"/>
      <c r="B280" s="24">
        <f t="shared" si="34"/>
        <v>256</v>
      </c>
      <c r="C280" s="25">
        <f t="shared" si="36"/>
        <v>1.1880904639602194E-2</v>
      </c>
      <c r="D280" s="26">
        <f t="shared" ref="D280:D343" si="37">Dt*(V-C280/C_)/R_</f>
        <v>2.1267028642465596E-6</v>
      </c>
      <c r="E280" s="27">
        <f t="shared" ref="E280:E343" si="38">D280/Dt</f>
        <v>2.1267028642465596E-6</v>
      </c>
      <c r="F280" s="28">
        <f t="shared" ref="F280:F343" si="39">C280/C_</f>
        <v>11.880904639602193</v>
      </c>
      <c r="G280" s="29">
        <f t="shared" ref="G280:G343" si="40">E280^2</f>
        <v>4.5228650727945205E-12</v>
      </c>
      <c r="H280" s="31">
        <f t="shared" si="35"/>
        <v>-4.6127374086856596</v>
      </c>
      <c r="I280" s="2"/>
      <c r="K280" s="2"/>
      <c r="L280" s="2"/>
    </row>
    <row r="281" spans="1:12">
      <c r="A281" s="2"/>
      <c r="B281" s="24">
        <f t="shared" ref="B281:B344" si="41">B280+Dt</f>
        <v>257</v>
      </c>
      <c r="C281" s="25">
        <f t="shared" si="36"/>
        <v>1.1883031342466439E-2</v>
      </c>
      <c r="D281" s="26">
        <f t="shared" si="37"/>
        <v>2.0887260273850003E-6</v>
      </c>
      <c r="E281" s="27">
        <f t="shared" si="38"/>
        <v>2.0887260273850003E-6</v>
      </c>
      <c r="F281" s="28">
        <f t="shared" si="39"/>
        <v>11.88303134246644</v>
      </c>
      <c r="G281" s="29">
        <f t="shared" si="40"/>
        <v>4.362776417475525E-12</v>
      </c>
      <c r="H281" s="31">
        <f t="shared" ref="H281:H344" si="42">LN((V-F281)/V)</f>
        <v>-4.6307559141883443</v>
      </c>
      <c r="I281" s="2"/>
      <c r="K281" s="2"/>
      <c r="L281" s="2"/>
    </row>
    <row r="282" spans="1:12">
      <c r="A282" s="2"/>
      <c r="B282" s="24">
        <f t="shared" si="41"/>
        <v>258</v>
      </c>
      <c r="C282" s="25">
        <f t="shared" si="36"/>
        <v>1.1885120068493824E-2</v>
      </c>
      <c r="D282" s="26">
        <f t="shared" si="37"/>
        <v>2.0514273483245623E-6</v>
      </c>
      <c r="E282" s="27">
        <f t="shared" si="38"/>
        <v>2.0514273483245623E-6</v>
      </c>
      <c r="F282" s="28">
        <f t="shared" si="39"/>
        <v>11.885120068493825</v>
      </c>
      <c r="G282" s="29">
        <f t="shared" si="40"/>
        <v>4.2083541654539455E-12</v>
      </c>
      <c r="H282" s="31">
        <f t="shared" si="42"/>
        <v>-4.6487744196910183</v>
      </c>
      <c r="I282" s="2"/>
      <c r="K282" s="2"/>
      <c r="L282" s="2"/>
    </row>
    <row r="283" spans="1:12">
      <c r="A283" s="2"/>
      <c r="B283" s="24">
        <f t="shared" si="41"/>
        <v>259</v>
      </c>
      <c r="C283" s="25">
        <f t="shared" si="36"/>
        <v>1.1887171495842149E-2</v>
      </c>
      <c r="D283" s="26">
        <f t="shared" si="37"/>
        <v>2.0147947171044971E-6</v>
      </c>
      <c r="E283" s="27">
        <f t="shared" si="38"/>
        <v>2.0147947171044971E-6</v>
      </c>
      <c r="F283" s="28">
        <f t="shared" si="39"/>
        <v>11.887171495842148</v>
      </c>
      <c r="G283" s="29">
        <f t="shared" si="40"/>
        <v>4.0593977520721906E-12</v>
      </c>
      <c r="H283" s="31">
        <f t="shared" si="42"/>
        <v>-4.6667929251936888</v>
      </c>
      <c r="I283" s="2"/>
      <c r="K283" s="2"/>
      <c r="L283" s="2"/>
    </row>
    <row r="284" spans="1:12">
      <c r="A284" s="2"/>
      <c r="B284" s="24">
        <f t="shared" si="41"/>
        <v>260</v>
      </c>
      <c r="C284" s="25">
        <f t="shared" si="36"/>
        <v>1.1889186290559253E-2</v>
      </c>
      <c r="D284" s="26">
        <f t="shared" si="37"/>
        <v>1.978816240013329E-6</v>
      </c>
      <c r="E284" s="27">
        <f t="shared" si="38"/>
        <v>1.978816240013329E-6</v>
      </c>
      <c r="F284" s="28">
        <f t="shared" si="39"/>
        <v>11.889186290559254</v>
      </c>
      <c r="G284" s="29">
        <f t="shared" si="40"/>
        <v>3.9157137117404889E-12</v>
      </c>
      <c r="H284" s="31">
        <f t="shared" si="42"/>
        <v>-4.6848114306963753</v>
      </c>
      <c r="I284" s="2"/>
      <c r="K284" s="2"/>
      <c r="L284" s="2"/>
    </row>
    <row r="285" spans="1:12">
      <c r="A285" s="2"/>
      <c r="B285" s="24">
        <f t="shared" si="41"/>
        <v>261</v>
      </c>
      <c r="C285" s="25">
        <f t="shared" si="36"/>
        <v>1.1891165106799266E-2</v>
      </c>
      <c r="D285" s="26">
        <f t="shared" si="37"/>
        <v>1.9434802357274032E-6</v>
      </c>
      <c r="E285" s="27">
        <f t="shared" si="38"/>
        <v>1.9434802357274032E-6</v>
      </c>
      <c r="F285" s="28">
        <f t="shared" si="39"/>
        <v>11.891165106799265</v>
      </c>
      <c r="G285" s="29">
        <f t="shared" si="40"/>
        <v>3.7771154266630427E-12</v>
      </c>
      <c r="H285" s="31">
        <f t="shared" si="42"/>
        <v>-4.7028299361990396</v>
      </c>
      <c r="I285" s="2"/>
      <c r="K285" s="2"/>
      <c r="L285" s="2"/>
    </row>
    <row r="286" spans="1:12">
      <c r="A286" s="2"/>
      <c r="B286" s="24">
        <f t="shared" si="41"/>
        <v>262</v>
      </c>
      <c r="C286" s="25">
        <f t="shared" si="36"/>
        <v>1.1893108587034993E-2</v>
      </c>
      <c r="D286" s="26">
        <f t="shared" si="37"/>
        <v>1.9087752315179847E-6</v>
      </c>
      <c r="E286" s="27">
        <f t="shared" si="38"/>
        <v>1.9087752315179847E-6</v>
      </c>
      <c r="F286" s="28">
        <f t="shared" si="39"/>
        <v>11.893108587034993</v>
      </c>
      <c r="G286" s="29">
        <f t="shared" si="40"/>
        <v>3.6434228844565362E-12</v>
      </c>
      <c r="H286" s="31">
        <f t="shared" si="42"/>
        <v>-4.720848441701718</v>
      </c>
      <c r="I286" s="2"/>
      <c r="K286" s="2"/>
      <c r="L286" s="2"/>
    </row>
    <row r="287" spans="1:12">
      <c r="A287" s="2"/>
      <c r="B287" s="24">
        <f t="shared" si="41"/>
        <v>263</v>
      </c>
      <c r="C287" s="25">
        <f t="shared" si="36"/>
        <v>1.1895017362266511E-2</v>
      </c>
      <c r="D287" s="26">
        <f t="shared" si="37"/>
        <v>1.8746899595265859E-6</v>
      </c>
      <c r="E287" s="27">
        <f t="shared" si="38"/>
        <v>1.8746899595265859E-6</v>
      </c>
      <c r="F287" s="28">
        <f t="shared" si="39"/>
        <v>11.895017362266511</v>
      </c>
      <c r="G287" s="29">
        <f t="shared" si="40"/>
        <v>3.5144624443497923E-12</v>
      </c>
      <c r="H287" s="31">
        <f t="shared" si="42"/>
        <v>-4.7388669472044</v>
      </c>
      <c r="I287" s="2"/>
      <c r="K287" s="2"/>
      <c r="L287" s="2"/>
    </row>
    <row r="288" spans="1:12">
      <c r="A288" s="2"/>
      <c r="B288" s="24">
        <f t="shared" si="41"/>
        <v>264</v>
      </c>
      <c r="C288" s="25">
        <f t="shared" si="36"/>
        <v>1.1896892052226037E-2</v>
      </c>
      <c r="D288" s="26">
        <f t="shared" si="37"/>
        <v>1.8412133531064967E-6</v>
      </c>
      <c r="E288" s="27">
        <f t="shared" si="38"/>
        <v>1.8412133531064967E-6</v>
      </c>
      <c r="F288" s="28">
        <f t="shared" si="39"/>
        <v>11.896892052226036</v>
      </c>
      <c r="G288" s="29">
        <f t="shared" si="40"/>
        <v>3.3900666116576688E-12</v>
      </c>
      <c r="H288" s="31">
        <f t="shared" si="42"/>
        <v>-4.7568854527070625</v>
      </c>
      <c r="I288" s="2"/>
      <c r="K288" s="2"/>
      <c r="L288" s="2"/>
    </row>
    <row r="289" spans="1:12">
      <c r="A289" s="2"/>
      <c r="B289" s="24">
        <f t="shared" si="41"/>
        <v>265</v>
      </c>
      <c r="C289" s="25">
        <f t="shared" si="36"/>
        <v>1.1898733265579144E-2</v>
      </c>
      <c r="D289" s="26">
        <f t="shared" si="37"/>
        <v>1.808334543229595E-6</v>
      </c>
      <c r="E289" s="27">
        <f t="shared" si="38"/>
        <v>1.808334543229595E-6</v>
      </c>
      <c r="F289" s="28">
        <f t="shared" si="39"/>
        <v>11.898733265579143</v>
      </c>
      <c r="G289" s="29">
        <f t="shared" si="40"/>
        <v>3.2700738202373879E-12</v>
      </c>
      <c r="H289" s="31">
        <f t="shared" si="42"/>
        <v>-4.774903958209741</v>
      </c>
      <c r="I289" s="2"/>
      <c r="K289" s="2"/>
      <c r="L289" s="2"/>
    </row>
    <row r="290" spans="1:12">
      <c r="A290" s="2"/>
      <c r="B290" s="24">
        <f t="shared" si="41"/>
        <v>266</v>
      </c>
      <c r="C290" s="25">
        <f t="shared" si="36"/>
        <v>1.1900541600122373E-2</v>
      </c>
      <c r="D290" s="26">
        <f t="shared" si="37"/>
        <v>1.7760428549576458E-6</v>
      </c>
      <c r="E290" s="27">
        <f t="shared" si="38"/>
        <v>1.7760428549576458E-6</v>
      </c>
      <c r="F290" s="28">
        <f t="shared" si="39"/>
        <v>11.900541600122372</v>
      </c>
      <c r="G290" s="29">
        <f t="shared" si="40"/>
        <v>3.154328222646105E-12</v>
      </c>
      <c r="H290" s="31">
        <f t="shared" si="42"/>
        <v>-4.792922463712415</v>
      </c>
      <c r="I290" s="2"/>
      <c r="K290" s="2"/>
      <c r="L290" s="2"/>
    </row>
    <row r="291" spans="1:12">
      <c r="A291" s="2"/>
      <c r="B291" s="24">
        <f t="shared" si="41"/>
        <v>267</v>
      </c>
      <c r="C291" s="25">
        <f t="shared" si="36"/>
        <v>1.190231764297733E-2</v>
      </c>
      <c r="D291" s="26">
        <f t="shared" si="37"/>
        <v>1.7443278039762486E-6</v>
      </c>
      <c r="E291" s="27">
        <f t="shared" si="38"/>
        <v>1.7443278039762486E-6</v>
      </c>
      <c r="F291" s="28">
        <f t="shared" si="39"/>
        <v>11.90231764297733</v>
      </c>
      <c r="G291" s="29">
        <f t="shared" si="40"/>
        <v>3.042679487724602E-12</v>
      </c>
      <c r="H291" s="31">
        <f t="shared" si="42"/>
        <v>-4.8109409692150997</v>
      </c>
      <c r="I291" s="2"/>
      <c r="K291" s="2"/>
      <c r="L291" s="2"/>
    </row>
    <row r="292" spans="1:12">
      <c r="A292" s="2"/>
      <c r="B292" s="24">
        <f t="shared" si="41"/>
        <v>268</v>
      </c>
      <c r="C292" s="25">
        <f t="shared" si="36"/>
        <v>1.1904061970781307E-2</v>
      </c>
      <c r="D292" s="26">
        <f t="shared" si="37"/>
        <v>1.7131790931909562E-6</v>
      </c>
      <c r="E292" s="27">
        <f t="shared" si="38"/>
        <v>1.7131790931909562E-6</v>
      </c>
      <c r="F292" s="28">
        <f t="shared" si="39"/>
        <v>11.904061970781306</v>
      </c>
      <c r="G292" s="29">
        <f t="shared" si="40"/>
        <v>2.9349826053465869E-12</v>
      </c>
      <c r="H292" s="31">
        <f t="shared" si="42"/>
        <v>-4.8289594747177791</v>
      </c>
      <c r="I292" s="2"/>
      <c r="K292" s="2"/>
      <c r="L292" s="2"/>
    </row>
    <row r="293" spans="1:12">
      <c r="A293" s="2"/>
      <c r="B293" s="24">
        <f t="shared" si="41"/>
        <v>269</v>
      </c>
      <c r="C293" s="25">
        <f t="shared" si="36"/>
        <v>1.1905775149874497E-2</v>
      </c>
      <c r="D293" s="26">
        <f t="shared" si="37"/>
        <v>1.6825866093839816E-6</v>
      </c>
      <c r="E293" s="27">
        <f t="shared" si="38"/>
        <v>1.6825866093839816E-6</v>
      </c>
      <c r="F293" s="28">
        <f t="shared" si="39"/>
        <v>11.905775149874497</v>
      </c>
      <c r="G293" s="29">
        <f t="shared" si="40"/>
        <v>2.8310976980782835E-12</v>
      </c>
      <c r="H293" s="31">
        <f t="shared" si="42"/>
        <v>-4.8469779802204531</v>
      </c>
      <c r="I293" s="2"/>
      <c r="K293" s="2"/>
      <c r="L293" s="2"/>
    </row>
    <row r="294" spans="1:12">
      <c r="A294" s="2"/>
      <c r="B294" s="24">
        <f t="shared" si="41"/>
        <v>270</v>
      </c>
      <c r="C294" s="25">
        <f t="shared" si="36"/>
        <v>1.1907457736483881E-2</v>
      </c>
      <c r="D294" s="26">
        <f t="shared" si="37"/>
        <v>1.6525404199306974E-6</v>
      </c>
      <c r="E294" s="27">
        <f t="shared" si="38"/>
        <v>1.6525404199306974E-6</v>
      </c>
      <c r="F294" s="28">
        <f t="shared" si="39"/>
        <v>11.907457736483881</v>
      </c>
      <c r="G294" s="29">
        <f t="shared" si="40"/>
        <v>2.7308898395047257E-12</v>
      </c>
      <c r="H294" s="31">
        <f t="shared" si="42"/>
        <v>-4.8649964857231307</v>
      </c>
      <c r="I294" s="2"/>
      <c r="K294" s="2"/>
      <c r="L294" s="2"/>
    </row>
    <row r="295" spans="1:12">
      <c r="A295" s="2"/>
      <c r="B295" s="24">
        <f t="shared" si="41"/>
        <v>271</v>
      </c>
      <c r="C295" s="25">
        <f t="shared" si="36"/>
        <v>1.1909110276903811E-2</v>
      </c>
      <c r="D295" s="26">
        <f t="shared" si="37"/>
        <v>1.623030769574818E-6</v>
      </c>
      <c r="E295" s="27">
        <f t="shared" si="38"/>
        <v>1.623030769574818E-6</v>
      </c>
      <c r="F295" s="28">
        <f t="shared" si="39"/>
        <v>11.90911027690381</v>
      </c>
      <c r="G295" s="29">
        <f t="shared" si="40"/>
        <v>2.634228878986626E-12</v>
      </c>
      <c r="H295" s="31">
        <f t="shared" si="42"/>
        <v>-4.8830149912257932</v>
      </c>
      <c r="I295" s="2"/>
      <c r="K295" s="2"/>
      <c r="L295" s="2"/>
    </row>
    <row r="296" spans="1:12">
      <c r="A296" s="2"/>
      <c r="B296" s="24">
        <f t="shared" si="41"/>
        <v>272</v>
      </c>
      <c r="C296" s="25">
        <f t="shared" si="36"/>
        <v>1.1910733307673387E-2</v>
      </c>
      <c r="D296" s="26">
        <f t="shared" si="37"/>
        <v>1.5940480772609661E-6</v>
      </c>
      <c r="E296" s="27">
        <f t="shared" si="38"/>
        <v>1.5940480772609661E-6</v>
      </c>
      <c r="F296" s="28">
        <f t="shared" si="39"/>
        <v>11.910733307673386</v>
      </c>
      <c r="G296" s="29">
        <f t="shared" si="40"/>
        <v>2.5409892726193831E-12</v>
      </c>
      <c r="H296" s="31">
        <f t="shared" si="42"/>
        <v>-4.9010334967284814</v>
      </c>
      <c r="I296" s="2"/>
      <c r="K296" s="2"/>
      <c r="L296" s="2"/>
    </row>
    <row r="297" spans="1:12">
      <c r="A297" s="2"/>
      <c r="B297" s="24">
        <f t="shared" si="41"/>
        <v>273</v>
      </c>
      <c r="C297" s="25">
        <f t="shared" si="36"/>
        <v>1.1912327355750648E-2</v>
      </c>
      <c r="D297" s="26">
        <f t="shared" si="37"/>
        <v>1.565582933024144E-6</v>
      </c>
      <c r="E297" s="27">
        <f t="shared" si="38"/>
        <v>1.565582933024144E-6</v>
      </c>
      <c r="F297" s="28">
        <f t="shared" si="39"/>
        <v>11.912327355750648</v>
      </c>
      <c r="G297" s="29">
        <f t="shared" si="40"/>
        <v>2.4510499201764813E-12</v>
      </c>
      <c r="H297" s="31">
        <f t="shared" si="42"/>
        <v>-4.9190520022311723</v>
      </c>
      <c r="I297" s="2"/>
      <c r="K297" s="2"/>
      <c r="L297" s="2"/>
    </row>
    <row r="298" spans="1:12">
      <c r="A298" s="2"/>
      <c r="B298" s="24">
        <f t="shared" si="41"/>
        <v>274</v>
      </c>
      <c r="C298" s="25">
        <f t="shared" si="36"/>
        <v>1.1913892938683671E-2</v>
      </c>
      <c r="D298" s="26">
        <f t="shared" si="37"/>
        <v>1.5376260949344316E-6</v>
      </c>
      <c r="E298" s="27">
        <f t="shared" si="38"/>
        <v>1.5376260949344316E-6</v>
      </c>
      <c r="F298" s="28">
        <f t="shared" si="39"/>
        <v>11.913892938683672</v>
      </c>
      <c r="G298" s="29">
        <f t="shared" si="40"/>
        <v>2.3642940078233095E-12</v>
      </c>
      <c r="H298" s="31">
        <f t="shared" si="42"/>
        <v>-4.9370705077338473</v>
      </c>
      <c r="I298" s="2"/>
      <c r="K298" s="2"/>
      <c r="L298" s="2"/>
    </row>
    <row r="299" spans="1:12">
      <c r="A299" s="2"/>
      <c r="B299" s="24">
        <f t="shared" si="41"/>
        <v>275</v>
      </c>
      <c r="C299" s="25">
        <f t="shared" si="36"/>
        <v>1.1915430564778605E-2</v>
      </c>
      <c r="D299" s="26">
        <f t="shared" si="37"/>
        <v>1.51016848609634E-6</v>
      </c>
      <c r="E299" s="27">
        <f t="shared" si="38"/>
        <v>1.51016848609634E-6</v>
      </c>
      <c r="F299" s="28">
        <f t="shared" si="39"/>
        <v>11.915430564778605</v>
      </c>
      <c r="G299" s="29">
        <f t="shared" si="40"/>
        <v>2.2806088563985115E-12</v>
      </c>
      <c r="H299" s="31">
        <f t="shared" si="42"/>
        <v>-4.9550890132365106</v>
      </c>
      <c r="I299" s="2"/>
      <c r="K299" s="2"/>
      <c r="L299" s="2"/>
    </row>
    <row r="300" spans="1:12">
      <c r="A300" s="2"/>
      <c r="B300" s="24">
        <f t="shared" si="41"/>
        <v>276</v>
      </c>
      <c r="C300" s="25">
        <f t="shared" si="36"/>
        <v>1.1916940733264702E-2</v>
      </c>
      <c r="D300" s="26">
        <f t="shared" si="37"/>
        <v>1.4832011917017711E-6</v>
      </c>
      <c r="E300" s="27">
        <f t="shared" si="38"/>
        <v>1.4832011917017711E-6</v>
      </c>
      <c r="F300" s="28">
        <f t="shared" si="39"/>
        <v>11.916940733264701</v>
      </c>
      <c r="G300" s="29">
        <f t="shared" si="40"/>
        <v>2.1998857750655539E-12</v>
      </c>
      <c r="H300" s="31">
        <f t="shared" si="42"/>
        <v>-4.9731075187391829</v>
      </c>
      <c r="I300" s="2"/>
      <c r="K300" s="2"/>
      <c r="L300" s="2"/>
    </row>
    <row r="301" spans="1:12">
      <c r="A301" s="2"/>
      <c r="B301" s="24">
        <f t="shared" si="41"/>
        <v>277</v>
      </c>
      <c r="C301" s="25">
        <f t="shared" si="36"/>
        <v>1.1918423934456404E-2</v>
      </c>
      <c r="D301" s="26">
        <f t="shared" si="37"/>
        <v>1.4567154561356662E-6</v>
      </c>
      <c r="E301" s="27">
        <f t="shared" si="38"/>
        <v>1.4567154561356662E-6</v>
      </c>
      <c r="F301" s="28">
        <f t="shared" si="39"/>
        <v>11.918423934456403</v>
      </c>
      <c r="G301" s="29">
        <f t="shared" si="40"/>
        <v>2.1220199201445421E-12</v>
      </c>
      <c r="H301" s="31">
        <f t="shared" si="42"/>
        <v>-4.9911260242418622</v>
      </c>
      <c r="I301" s="2"/>
      <c r="K301" s="2"/>
      <c r="L301" s="2"/>
    </row>
    <row r="302" spans="1:12">
      <c r="A302" s="2"/>
      <c r="B302" s="24">
        <f t="shared" si="41"/>
        <v>278</v>
      </c>
      <c r="C302" s="25">
        <f t="shared" si="36"/>
        <v>1.1919880649912539E-2</v>
      </c>
      <c r="D302" s="26">
        <f t="shared" si="37"/>
        <v>1.4307026801332335E-6</v>
      </c>
      <c r="E302" s="27">
        <f t="shared" si="38"/>
        <v>1.4307026801332335E-6</v>
      </c>
      <c r="F302" s="28">
        <f t="shared" si="39"/>
        <v>11.919880649912539</v>
      </c>
      <c r="G302" s="29">
        <f t="shared" si="40"/>
        <v>2.0469101589404176E-12</v>
      </c>
      <c r="H302" s="31">
        <f t="shared" si="42"/>
        <v>-5.0091445297445478</v>
      </c>
      <c r="I302" s="2"/>
      <c r="K302" s="2"/>
      <c r="L302" s="2"/>
    </row>
    <row r="303" spans="1:12">
      <c r="A303" s="2"/>
      <c r="B303" s="24">
        <f t="shared" si="41"/>
        <v>279</v>
      </c>
      <c r="C303" s="25">
        <f t="shared" si="36"/>
        <v>1.1921311352592672E-2</v>
      </c>
      <c r="D303" s="26">
        <f t="shared" si="37"/>
        <v>1.4051544179879892E-6</v>
      </c>
      <c r="E303" s="27">
        <f t="shared" si="38"/>
        <v>1.4051544179879892E-6</v>
      </c>
      <c r="F303" s="28">
        <f t="shared" si="39"/>
        <v>11.921311352592673</v>
      </c>
      <c r="G303" s="29">
        <f t="shared" si="40"/>
        <v>1.9744589383911646E-12</v>
      </c>
      <c r="H303" s="31">
        <f t="shared" si="42"/>
        <v>-5.0271630352472316</v>
      </c>
      <c r="I303" s="2"/>
      <c r="K303" s="2"/>
      <c r="L303" s="2"/>
    </row>
    <row r="304" spans="1:12">
      <c r="A304" s="2"/>
      <c r="B304" s="24">
        <f t="shared" si="41"/>
        <v>280</v>
      </c>
      <c r="C304" s="25">
        <f t="shared" si="36"/>
        <v>1.1922716507010661E-2</v>
      </c>
      <c r="D304" s="26">
        <f t="shared" si="37"/>
        <v>1.380062374809635E-6</v>
      </c>
      <c r="E304" s="27">
        <f t="shared" si="38"/>
        <v>1.380062374809635E-6</v>
      </c>
      <c r="F304" s="28">
        <f t="shared" si="39"/>
        <v>11.92271650701066</v>
      </c>
      <c r="G304" s="29">
        <f t="shared" si="40"/>
        <v>1.9045721583652095E-12</v>
      </c>
      <c r="H304" s="31">
        <f t="shared" si="42"/>
        <v>-5.0451815407499083</v>
      </c>
      <c r="I304" s="2"/>
      <c r="K304" s="2"/>
      <c r="L304" s="2"/>
    </row>
    <row r="305" spans="1:12">
      <c r="A305" s="2"/>
      <c r="B305" s="24">
        <f t="shared" si="41"/>
        <v>281</v>
      </c>
      <c r="C305" s="25">
        <f t="shared" si="36"/>
        <v>1.192409656938547E-2</v>
      </c>
      <c r="D305" s="26">
        <f t="shared" si="37"/>
        <v>1.3554184038309102E-6</v>
      </c>
      <c r="E305" s="27">
        <f t="shared" si="38"/>
        <v>1.3554184038309102E-6</v>
      </c>
      <c r="F305" s="28">
        <f t="shared" si="39"/>
        <v>11.924096569385469</v>
      </c>
      <c r="G305" s="29">
        <f t="shared" si="40"/>
        <v>1.8371590494435325E-12</v>
      </c>
      <c r="H305" s="31">
        <f t="shared" si="42"/>
        <v>-5.0632000462525726</v>
      </c>
      <c r="I305" s="2"/>
      <c r="K305" s="2"/>
      <c r="L305" s="2"/>
    </row>
    <row r="306" spans="1:12">
      <c r="A306" s="2"/>
      <c r="B306" s="24">
        <f t="shared" si="41"/>
        <v>282</v>
      </c>
      <c r="C306" s="25">
        <f t="shared" si="36"/>
        <v>1.19254519877893E-2</v>
      </c>
      <c r="D306" s="26">
        <f t="shared" si="37"/>
        <v>1.3312145037625012E-6</v>
      </c>
      <c r="E306" s="27">
        <f t="shared" si="38"/>
        <v>1.3312145037625012E-6</v>
      </c>
      <c r="F306" s="28">
        <f t="shared" si="39"/>
        <v>11.9254519877893</v>
      </c>
      <c r="G306" s="29">
        <f t="shared" si="40"/>
        <v>1.7721320550276424E-12</v>
      </c>
      <c r="H306" s="31">
        <f t="shared" si="42"/>
        <v>-5.0812185517552511</v>
      </c>
      <c r="I306" s="2"/>
      <c r="K306" s="2"/>
      <c r="L306" s="2"/>
    </row>
    <row r="307" spans="1:12">
      <c r="A307" s="2"/>
      <c r="B307" s="24">
        <f t="shared" si="41"/>
        <v>283</v>
      </c>
      <c r="C307" s="25">
        <f t="shared" si="36"/>
        <v>1.1926783202293062E-2</v>
      </c>
      <c r="D307" s="26">
        <f t="shared" si="37"/>
        <v>1.3074428161953098E-6</v>
      </c>
      <c r="E307" s="27">
        <f t="shared" si="38"/>
        <v>1.3074428161953098E-6</v>
      </c>
      <c r="F307" s="28">
        <f t="shared" si="39"/>
        <v>11.926783202293063</v>
      </c>
      <c r="G307" s="29">
        <f t="shared" si="40"/>
        <v>1.7094067176207226E-12</v>
      </c>
      <c r="H307" s="31">
        <f t="shared" si="42"/>
        <v>-5.0992370572579322</v>
      </c>
      <c r="I307" s="2"/>
      <c r="K307" s="2"/>
      <c r="L307" s="2"/>
    </row>
    <row r="308" spans="1:12">
      <c r="A308" s="2"/>
      <c r="B308" s="24">
        <f t="shared" si="41"/>
        <v>284</v>
      </c>
      <c r="C308" s="25">
        <f t="shared" si="36"/>
        <v>1.1928090645109258E-2</v>
      </c>
      <c r="D308" s="26">
        <f t="shared" si="37"/>
        <v>1.2840956230489706E-6</v>
      </c>
      <c r="E308" s="27">
        <f t="shared" si="38"/>
        <v>1.2840956230489706E-6</v>
      </c>
      <c r="F308" s="28">
        <f t="shared" si="39"/>
        <v>11.928090645109258</v>
      </c>
      <c r="G308" s="29">
        <f t="shared" si="40"/>
        <v>1.6489015691335239E-12</v>
      </c>
      <c r="H308" s="31">
        <f t="shared" si="42"/>
        <v>-5.1172555627606062</v>
      </c>
      <c r="I308" s="2"/>
      <c r="K308" s="2"/>
      <c r="L308" s="2"/>
    </row>
    <row r="309" spans="1:12">
      <c r="A309" s="2"/>
      <c r="B309" s="24">
        <f t="shared" si="41"/>
        <v>285</v>
      </c>
      <c r="C309" s="25">
        <f t="shared" si="36"/>
        <v>1.1929374740732307E-2</v>
      </c>
      <c r="D309" s="26">
        <f t="shared" si="37"/>
        <v>1.261165344065951E-6</v>
      </c>
      <c r="E309" s="27">
        <f t="shared" si="38"/>
        <v>1.261165344065951E-6</v>
      </c>
      <c r="F309" s="28">
        <f t="shared" si="39"/>
        <v>11.929374740732307</v>
      </c>
      <c r="G309" s="29">
        <f t="shared" si="40"/>
        <v>1.5905380250729885E-12</v>
      </c>
      <c r="H309" s="31">
        <f t="shared" si="42"/>
        <v>-5.1352740682632865</v>
      </c>
      <c r="I309" s="2"/>
      <c r="K309" s="2"/>
      <c r="L309" s="2"/>
    </row>
    <row r="310" spans="1:12">
      <c r="A310" s="2"/>
      <c r="B310" s="24">
        <f t="shared" si="41"/>
        <v>286</v>
      </c>
      <c r="C310" s="25">
        <f t="shared" si="36"/>
        <v>1.1930635906076372E-2</v>
      </c>
      <c r="D310" s="26">
        <f t="shared" si="37"/>
        <v>1.2386445343505034E-6</v>
      </c>
      <c r="E310" s="27">
        <f t="shared" si="38"/>
        <v>1.2386445343505034E-6</v>
      </c>
      <c r="F310" s="28">
        <f t="shared" si="39"/>
        <v>11.930635906076372</v>
      </c>
      <c r="G310" s="29">
        <f t="shared" si="40"/>
        <v>1.5342402824763753E-12</v>
      </c>
      <c r="H310" s="31">
        <f t="shared" si="42"/>
        <v>-5.1532925737659516</v>
      </c>
      <c r="I310" s="2"/>
      <c r="K310" s="2"/>
      <c r="L310" s="2"/>
    </row>
    <row r="311" spans="1:12">
      <c r="A311" s="2"/>
      <c r="B311" s="24">
        <f t="shared" si="41"/>
        <v>287</v>
      </c>
      <c r="C311" s="25">
        <f t="shared" si="36"/>
        <v>1.1931874550610722E-2</v>
      </c>
      <c r="D311" s="26">
        <f t="shared" si="37"/>
        <v>1.216525881951393E-6</v>
      </c>
      <c r="E311" s="27">
        <f t="shared" si="38"/>
        <v>1.216525881951393E-6</v>
      </c>
      <c r="F311" s="28">
        <f t="shared" si="39"/>
        <v>11.931874550610722</v>
      </c>
      <c r="G311" s="29">
        <f t="shared" si="40"/>
        <v>1.4799352214576145E-12</v>
      </c>
      <c r="H311" s="31">
        <f t="shared" si="42"/>
        <v>-5.1713110792686257</v>
      </c>
      <c r="I311" s="2"/>
      <c r="K311" s="2"/>
      <c r="L311" s="2"/>
    </row>
    <row r="312" spans="1:12">
      <c r="A312" s="2"/>
      <c r="B312" s="24">
        <f t="shared" si="41"/>
        <v>288</v>
      </c>
      <c r="C312" s="25">
        <f t="shared" si="36"/>
        <v>1.1933091076492673E-2</v>
      </c>
      <c r="D312" s="26">
        <f t="shared" si="37"/>
        <v>1.1948022054879865E-6</v>
      </c>
      <c r="E312" s="27">
        <f t="shared" si="38"/>
        <v>1.1948022054879865E-6</v>
      </c>
      <c r="F312" s="28">
        <f t="shared" si="39"/>
        <v>11.933091076492673</v>
      </c>
      <c r="G312" s="29">
        <f t="shared" si="40"/>
        <v>1.4275523102389568E-12</v>
      </c>
      <c r="H312" s="31">
        <f t="shared" si="42"/>
        <v>-5.1893295847712944</v>
      </c>
      <c r="I312" s="2"/>
      <c r="K312" s="2"/>
      <c r="L312" s="2"/>
    </row>
    <row r="313" spans="1:12">
      <c r="A313" s="2"/>
      <c r="B313" s="24">
        <f t="shared" si="41"/>
        <v>289</v>
      </c>
      <c r="C313" s="25">
        <f t="shared" si="36"/>
        <v>1.193428587869816E-2</v>
      </c>
      <c r="D313" s="26">
        <f t="shared" si="37"/>
        <v>1.1734664518185627E-6</v>
      </c>
      <c r="E313" s="27">
        <f t="shared" si="38"/>
        <v>1.1734664518185627E-6</v>
      </c>
      <c r="F313" s="28">
        <f t="shared" si="39"/>
        <v>11.93428587869816</v>
      </c>
      <c r="G313" s="29">
        <f t="shared" si="40"/>
        <v>1.3770235135436472E-12</v>
      </c>
      <c r="H313" s="31">
        <f t="shared" si="42"/>
        <v>-5.2073480902739693</v>
      </c>
      <c r="I313" s="2"/>
      <c r="K313" s="2"/>
      <c r="L313" s="2"/>
    </row>
    <row r="314" spans="1:12">
      <c r="A314" s="2"/>
      <c r="B314" s="24">
        <f t="shared" si="41"/>
        <v>290</v>
      </c>
      <c r="C314" s="25">
        <f t="shared" si="36"/>
        <v>1.1935459345149979E-2</v>
      </c>
      <c r="D314" s="26">
        <f t="shared" si="37"/>
        <v>1.1525116937503972E-6</v>
      </c>
      <c r="E314" s="27">
        <f t="shared" si="38"/>
        <v>1.1525116937503972E-6</v>
      </c>
      <c r="F314" s="28">
        <f t="shared" si="39"/>
        <v>11.935459345149978</v>
      </c>
      <c r="G314" s="29">
        <f t="shared" si="40"/>
        <v>1.3282832042314094E-12</v>
      </c>
      <c r="H314" s="31">
        <f t="shared" si="42"/>
        <v>-5.2253665957766273</v>
      </c>
      <c r="I314" s="2"/>
      <c r="K314" s="2"/>
      <c r="L314" s="2"/>
    </row>
    <row r="315" spans="1:12">
      <c r="A315" s="2"/>
      <c r="B315" s="24">
        <f t="shared" si="41"/>
        <v>291</v>
      </c>
      <c r="C315" s="25">
        <f t="shared" si="36"/>
        <v>1.1936611856843729E-2</v>
      </c>
      <c r="D315" s="26">
        <f t="shared" si="37"/>
        <v>1.1319311277905467E-6</v>
      </c>
      <c r="E315" s="27">
        <f t="shared" si="38"/>
        <v>1.1319311277905467E-6</v>
      </c>
      <c r="F315" s="28">
        <f t="shared" si="39"/>
        <v>11.936611856843729</v>
      </c>
      <c r="G315" s="29">
        <f t="shared" si="40"/>
        <v>1.2812680780611789E-12</v>
      </c>
      <c r="H315" s="31">
        <f t="shared" si="42"/>
        <v>-5.2433851012793253</v>
      </c>
      <c r="I315" s="2"/>
      <c r="K315" s="2"/>
      <c r="L315" s="2"/>
    </row>
    <row r="316" spans="1:12">
      <c r="A316" s="2"/>
      <c r="B316" s="24">
        <f t="shared" si="41"/>
        <v>292</v>
      </c>
      <c r="C316" s="25">
        <f t="shared" si="36"/>
        <v>1.193774378797152E-2</v>
      </c>
      <c r="D316" s="26">
        <f t="shared" si="37"/>
        <v>1.1117180719371385E-6</v>
      </c>
      <c r="E316" s="27">
        <f t="shared" si="38"/>
        <v>1.1117180719371385E-6</v>
      </c>
      <c r="F316" s="28">
        <f t="shared" si="39"/>
        <v>11.93774378797152</v>
      </c>
      <c r="G316" s="29">
        <f t="shared" si="40"/>
        <v>1.2359170714716288E-12</v>
      </c>
      <c r="H316" s="31">
        <f t="shared" si="42"/>
        <v>-5.2614036067820082</v>
      </c>
      <c r="I316" s="2"/>
      <c r="K316" s="2"/>
      <c r="L316" s="2"/>
    </row>
    <row r="317" spans="1:12">
      <c r="A317" s="2"/>
      <c r="B317" s="24">
        <f t="shared" si="41"/>
        <v>293</v>
      </c>
      <c r="C317" s="25">
        <f t="shared" si="36"/>
        <v>1.1938855506043457E-2</v>
      </c>
      <c r="D317" s="26">
        <f t="shared" si="37"/>
        <v>1.0918659635097099E-6</v>
      </c>
      <c r="E317" s="27">
        <f t="shared" si="38"/>
        <v>1.0918659635097099E-6</v>
      </c>
      <c r="F317" s="28">
        <f t="shared" si="39"/>
        <v>11.938855506043456</v>
      </c>
      <c r="G317" s="29">
        <f t="shared" si="40"/>
        <v>1.1921712822709871E-12</v>
      </c>
      <c r="H317" s="31">
        <f t="shared" si="42"/>
        <v>-5.2794221122846681</v>
      </c>
      <c r="I317" s="2"/>
      <c r="K317" s="2"/>
      <c r="L317" s="2"/>
    </row>
    <row r="318" spans="1:12">
      <c r="A318" s="2"/>
      <c r="B318" s="24">
        <f t="shared" si="41"/>
        <v>294</v>
      </c>
      <c r="C318" s="25">
        <f t="shared" si="36"/>
        <v>1.1939947372006966E-2</v>
      </c>
      <c r="D318" s="26">
        <f t="shared" si="37"/>
        <v>1.0723683570184685E-6</v>
      </c>
      <c r="E318" s="27">
        <f t="shared" si="38"/>
        <v>1.0723683570184685E-6</v>
      </c>
      <c r="F318" s="28">
        <f t="shared" si="39"/>
        <v>11.939947372006966</v>
      </c>
      <c r="G318" s="29">
        <f t="shared" si="40"/>
        <v>1.1499738931344894E-12</v>
      </c>
      <c r="H318" s="31">
        <f t="shared" si="42"/>
        <v>-5.297440617787343</v>
      </c>
      <c r="I318" s="2"/>
      <c r="K318" s="2"/>
      <c r="L318" s="2"/>
    </row>
    <row r="319" spans="1:12">
      <c r="A319" s="2"/>
      <c r="B319" s="24">
        <f t="shared" si="41"/>
        <v>295</v>
      </c>
      <c r="C319" s="25">
        <f t="shared" si="36"/>
        <v>1.1941019740363984E-2</v>
      </c>
      <c r="D319" s="26">
        <f t="shared" si="37"/>
        <v>1.0532189220717112E-6</v>
      </c>
      <c r="E319" s="27">
        <f t="shared" si="38"/>
        <v>1.0532189220717112E-6</v>
      </c>
      <c r="F319" s="28">
        <f t="shared" si="39"/>
        <v>11.941019740363984</v>
      </c>
      <c r="G319" s="29">
        <f t="shared" si="40"/>
        <v>1.1092700978098974E-12</v>
      </c>
      <c r="H319" s="31">
        <f t="shared" si="42"/>
        <v>-5.3154591232900206</v>
      </c>
      <c r="I319" s="2"/>
      <c r="K319" s="2"/>
      <c r="L319" s="2"/>
    </row>
    <row r="320" spans="1:12">
      <c r="A320" s="2"/>
      <c r="B320" s="24">
        <f t="shared" si="41"/>
        <v>296</v>
      </c>
      <c r="C320" s="25">
        <f t="shared" si="36"/>
        <v>1.1942072959286057E-2</v>
      </c>
      <c r="D320" s="26">
        <f t="shared" si="37"/>
        <v>1.0344114413204217E-6</v>
      </c>
      <c r="E320" s="27">
        <f t="shared" si="38"/>
        <v>1.0344114413204217E-6</v>
      </c>
      <c r="F320" s="28">
        <f t="shared" si="39"/>
        <v>11.942072959286056</v>
      </c>
      <c r="G320" s="29">
        <f t="shared" si="40"/>
        <v>1.0700070299345921E-12</v>
      </c>
      <c r="H320" s="31">
        <f t="shared" si="42"/>
        <v>-5.333477628792707</v>
      </c>
      <c r="I320" s="2"/>
      <c r="K320" s="2"/>
      <c r="L320" s="2"/>
    </row>
    <row r="321" spans="1:12">
      <c r="A321" s="2"/>
      <c r="B321" s="24">
        <f t="shared" si="41"/>
        <v>297</v>
      </c>
      <c r="C321" s="25">
        <f t="shared" si="36"/>
        <v>1.1943107370727377E-2</v>
      </c>
      <c r="D321" s="26">
        <f t="shared" si="37"/>
        <v>1.0159398084396936E-6</v>
      </c>
      <c r="E321" s="27">
        <f t="shared" si="38"/>
        <v>1.0159398084396936E-6</v>
      </c>
      <c r="F321" s="28">
        <f t="shared" si="39"/>
        <v>11.943107370727377</v>
      </c>
      <c r="G321" s="29">
        <f t="shared" si="40"/>
        <v>1.0321336943724814E-12</v>
      </c>
      <c r="H321" s="31">
        <f t="shared" si="42"/>
        <v>-5.3514961342953917</v>
      </c>
      <c r="I321" s="2"/>
      <c r="K321" s="2"/>
      <c r="L321" s="2"/>
    </row>
    <row r="322" spans="1:12">
      <c r="A322" s="2"/>
      <c r="B322" s="24">
        <f t="shared" si="41"/>
        <v>298</v>
      </c>
      <c r="C322" s="25">
        <f t="shared" si="36"/>
        <v>1.1944123310535817E-2</v>
      </c>
      <c r="D322" s="26">
        <f t="shared" si="37"/>
        <v>9.9779802614612699E-7</v>
      </c>
      <c r="E322" s="27">
        <f t="shared" si="38"/>
        <v>9.9779802614612699E-7</v>
      </c>
      <c r="F322" s="28">
        <f t="shared" si="39"/>
        <v>11.944123310535817</v>
      </c>
      <c r="G322" s="29">
        <f t="shared" si="40"/>
        <v>9.9560090098110712E-13</v>
      </c>
      <c r="H322" s="31">
        <f t="shared" si="42"/>
        <v>-5.3695146397980711</v>
      </c>
      <c r="I322" s="2"/>
      <c r="K322" s="2"/>
      <c r="L322" s="2"/>
    </row>
    <row r="323" spans="1:12">
      <c r="A323" s="2"/>
      <c r="B323" s="24">
        <f t="shared" si="41"/>
        <v>299</v>
      </c>
      <c r="C323" s="25">
        <f t="shared" si="36"/>
        <v>1.1945121108561963E-2</v>
      </c>
      <c r="D323" s="26">
        <f t="shared" si="37"/>
        <v>9.7998020425065538E-7</v>
      </c>
      <c r="E323" s="27">
        <f t="shared" si="38"/>
        <v>9.7998020425065538E-7</v>
      </c>
      <c r="F323" s="28">
        <f t="shared" si="39"/>
        <v>11.945121108561963</v>
      </c>
      <c r="G323" s="29">
        <f t="shared" si="40"/>
        <v>9.6036120072315623E-13</v>
      </c>
      <c r="H323" s="31">
        <f t="shared" si="42"/>
        <v>-5.387533145300754</v>
      </c>
      <c r="I323" s="2"/>
      <c r="K323" s="2"/>
      <c r="L323" s="2"/>
    </row>
    <row r="324" spans="1:12">
      <c r="A324" s="2"/>
      <c r="B324" s="24">
        <f t="shared" si="41"/>
        <v>300</v>
      </c>
      <c r="C324" s="25">
        <f t="shared" si="36"/>
        <v>1.1946101088766214E-2</v>
      </c>
      <c r="D324" s="26">
        <f t="shared" si="37"/>
        <v>9.6248055774620213E-7</v>
      </c>
      <c r="E324" s="27">
        <f t="shared" si="38"/>
        <v>9.6248055774620213E-7</v>
      </c>
      <c r="F324" s="28">
        <f t="shared" si="39"/>
        <v>11.946101088766213</v>
      </c>
      <c r="G324" s="29">
        <f t="shared" si="40"/>
        <v>9.263688240394403E-13</v>
      </c>
      <c r="H324" s="31">
        <f t="shared" si="42"/>
        <v>-5.4055516508034094</v>
      </c>
      <c r="I324" s="2"/>
      <c r="K324" s="2"/>
      <c r="L324" s="2"/>
    </row>
    <row r="325" spans="1:12">
      <c r="A325" s="2"/>
      <c r="B325" s="24">
        <f t="shared" si="41"/>
        <v>301</v>
      </c>
      <c r="C325" s="25">
        <f t="shared" si="36"/>
        <v>1.194706356932396E-2</v>
      </c>
      <c r="D325" s="26">
        <f t="shared" si="37"/>
        <v>9.4529340492927845E-7</v>
      </c>
      <c r="E325" s="27">
        <f t="shared" si="38"/>
        <v>9.4529340492927845E-7</v>
      </c>
      <c r="F325" s="28">
        <f t="shared" si="39"/>
        <v>11.94706356932396</v>
      </c>
      <c r="G325" s="29">
        <f t="shared" si="40"/>
        <v>8.9357962140278882E-13</v>
      </c>
      <c r="H325" s="31">
        <f t="shared" si="42"/>
        <v>-5.4235701563061163</v>
      </c>
      <c r="I325" s="2"/>
      <c r="K325" s="2"/>
      <c r="L325" s="2"/>
    </row>
    <row r="326" spans="1:12">
      <c r="A326" s="2"/>
      <c r="B326" s="24">
        <f t="shared" si="41"/>
        <v>302</v>
      </c>
      <c r="C326" s="25">
        <f t="shared" si="36"/>
        <v>1.194800886272889E-2</v>
      </c>
      <c r="D326" s="26">
        <f t="shared" si="37"/>
        <v>9.2841316555555438E-7</v>
      </c>
      <c r="E326" s="27">
        <f t="shared" si="38"/>
        <v>9.2841316555555438E-7</v>
      </c>
      <c r="F326" s="28">
        <f t="shared" si="39"/>
        <v>11.948008862728889</v>
      </c>
      <c r="G326" s="29">
        <f t="shared" si="40"/>
        <v>8.6195100597688525E-13</v>
      </c>
      <c r="H326" s="31">
        <f t="shared" si="42"/>
        <v>-5.4415886618087805</v>
      </c>
      <c r="I326" s="2"/>
      <c r="K326" s="2"/>
      <c r="L326" s="2"/>
    </row>
    <row r="327" spans="1:12">
      <c r="A327" s="2"/>
      <c r="B327" s="24">
        <f t="shared" si="41"/>
        <v>303</v>
      </c>
      <c r="C327" s="25">
        <f t="shared" si="36"/>
        <v>1.1948937275894446E-2</v>
      </c>
      <c r="D327" s="26">
        <f t="shared" si="37"/>
        <v>9.118343590277522E-7</v>
      </c>
      <c r="E327" s="27">
        <f t="shared" si="38"/>
        <v>9.118343590277522E-7</v>
      </c>
      <c r="F327" s="28">
        <f t="shared" si="39"/>
        <v>11.948937275894446</v>
      </c>
      <c r="G327" s="29">
        <f t="shared" si="40"/>
        <v>8.3144189830355175E-13</v>
      </c>
      <c r="H327" s="31">
        <f t="shared" si="42"/>
        <v>-5.4596071673114857</v>
      </c>
      <c r="I327" s="2"/>
      <c r="K327" s="2"/>
      <c r="L327" s="2"/>
    </row>
    <row r="328" spans="1:12">
      <c r="A328" s="2"/>
      <c r="B328" s="24">
        <f t="shared" si="41"/>
        <v>304</v>
      </c>
      <c r="C328" s="25">
        <f t="shared" si="36"/>
        <v>1.1949849110253473E-2</v>
      </c>
      <c r="D328" s="26">
        <f t="shared" si="37"/>
        <v>8.955516026165622E-7</v>
      </c>
      <c r="E328" s="27">
        <f t="shared" si="38"/>
        <v>8.955516026165622E-7</v>
      </c>
      <c r="F328" s="28">
        <f t="shared" si="39"/>
        <v>11.949849110253473</v>
      </c>
      <c r="G328" s="29">
        <f t="shared" si="40"/>
        <v>8.0201267294909298E-13</v>
      </c>
      <c r="H328" s="31">
        <f t="shared" si="42"/>
        <v>-5.4776256728141419</v>
      </c>
      <c r="I328" s="2"/>
      <c r="K328" s="2"/>
      <c r="L328" s="2"/>
    </row>
    <row r="329" spans="1:12">
      <c r="A329" s="2"/>
      <c r="B329" s="24">
        <f t="shared" si="41"/>
        <v>305</v>
      </c>
      <c r="C329" s="25">
        <f t="shared" si="36"/>
        <v>1.195074466185609E-2</v>
      </c>
      <c r="D329" s="26">
        <f t="shared" si="37"/>
        <v>8.7955960971267513E-7</v>
      </c>
      <c r="E329" s="27">
        <f t="shared" si="38"/>
        <v>8.7955960971267513E-7</v>
      </c>
      <c r="F329" s="28">
        <f t="shared" si="39"/>
        <v>11.95074466185609</v>
      </c>
      <c r="G329" s="29">
        <f t="shared" si="40"/>
        <v>7.7362510703791337E-13</v>
      </c>
      <c r="H329" s="31">
        <f t="shared" si="42"/>
        <v>-5.4956441783168426</v>
      </c>
      <c r="I329" s="2"/>
      <c r="K329" s="2"/>
      <c r="L329" s="2"/>
    </row>
    <row r="330" spans="1:12">
      <c r="A330" s="2"/>
      <c r="B330" s="24">
        <f t="shared" si="41"/>
        <v>306</v>
      </c>
      <c r="C330" s="25">
        <f t="shared" si="36"/>
        <v>1.1951624221465803E-2</v>
      </c>
      <c r="D330" s="26">
        <f t="shared" si="37"/>
        <v>8.6385318811066371E-7</v>
      </c>
      <c r="E330" s="27">
        <f t="shared" si="38"/>
        <v>8.6385318811066371E-7</v>
      </c>
      <c r="F330" s="28">
        <f t="shared" si="39"/>
        <v>11.951624221465803</v>
      </c>
      <c r="G330" s="29">
        <f t="shared" si="40"/>
        <v>7.4624233060895774E-13</v>
      </c>
      <c r="H330" s="31">
        <f t="shared" si="42"/>
        <v>-5.5136626838195202</v>
      </c>
      <c r="I330" s="2"/>
      <c r="K330" s="2"/>
      <c r="L330" s="2"/>
    </row>
    <row r="331" spans="1:12">
      <c r="A331" s="2"/>
      <c r="B331" s="24">
        <f t="shared" si="41"/>
        <v>307</v>
      </c>
      <c r="C331" s="25">
        <f t="shared" si="36"/>
        <v>1.1952488074653914E-2</v>
      </c>
      <c r="D331" s="26">
        <f t="shared" si="37"/>
        <v>8.4842723832296532E-7</v>
      </c>
      <c r="E331" s="27">
        <f t="shared" si="38"/>
        <v>8.4842723832296532E-7</v>
      </c>
      <c r="F331" s="28">
        <f t="shared" si="39"/>
        <v>11.952488074653914</v>
      </c>
      <c r="G331" s="29">
        <f t="shared" si="40"/>
        <v>7.1982877872833382E-13</v>
      </c>
      <c r="H331" s="31">
        <f t="shared" si="42"/>
        <v>-5.5316811893222075</v>
      </c>
      <c r="I331" s="2"/>
      <c r="K331" s="2"/>
      <c r="L331" s="2"/>
    </row>
    <row r="332" spans="1:12">
      <c r="A332" s="2"/>
      <c r="B332" s="24">
        <f t="shared" si="41"/>
        <v>308</v>
      </c>
      <c r="C332" s="25">
        <f t="shared" si="36"/>
        <v>1.1953336501892236E-2</v>
      </c>
      <c r="D332" s="26">
        <f t="shared" si="37"/>
        <v>8.3327675192434998E-7</v>
      </c>
      <c r="E332" s="27">
        <f t="shared" si="38"/>
        <v>8.3327675192434998E-7</v>
      </c>
      <c r="F332" s="28">
        <f t="shared" si="39"/>
        <v>11.953336501892236</v>
      </c>
      <c r="G332" s="29">
        <f t="shared" si="40"/>
        <v>6.9435014529759469E-13</v>
      </c>
      <c r="H332" s="31">
        <f t="shared" si="42"/>
        <v>-5.5496996948248754</v>
      </c>
      <c r="I332" s="2"/>
      <c r="K332" s="2"/>
      <c r="L332" s="2"/>
    </row>
    <row r="333" spans="1:12">
      <c r="A333" s="2"/>
      <c r="B333" s="24">
        <f t="shared" si="41"/>
        <v>309</v>
      </c>
      <c r="C333" s="25">
        <f t="shared" si="36"/>
        <v>1.195416977864416E-2</v>
      </c>
      <c r="D333" s="26">
        <f t="shared" si="37"/>
        <v>8.183968099257287E-7</v>
      </c>
      <c r="E333" s="27">
        <f t="shared" si="38"/>
        <v>8.183968099257287E-7</v>
      </c>
      <c r="F333" s="28">
        <f t="shared" si="39"/>
        <v>11.954169778644159</v>
      </c>
      <c r="G333" s="29">
        <f t="shared" si="40"/>
        <v>6.6977333849660935E-13</v>
      </c>
      <c r="H333" s="31">
        <f t="shared" si="42"/>
        <v>-5.5677182003275201</v>
      </c>
      <c r="I333" s="2"/>
      <c r="K333" s="2"/>
      <c r="L333" s="2"/>
    </row>
    <row r="334" spans="1:12">
      <c r="A334" s="2"/>
      <c r="B334" s="24">
        <f t="shared" si="41"/>
        <v>310</v>
      </c>
      <c r="C334" s="25">
        <f t="shared" ref="C334:C397" si="43">C333+D333</f>
        <v>1.1954988175454087E-2</v>
      </c>
      <c r="D334" s="26">
        <f t="shared" si="37"/>
        <v>8.0378258117701809E-7</v>
      </c>
      <c r="E334" s="27">
        <f t="shared" si="38"/>
        <v>8.0378258117701809E-7</v>
      </c>
      <c r="F334" s="28">
        <f t="shared" si="39"/>
        <v>11.954988175454087</v>
      </c>
      <c r="G334" s="29">
        <f t="shared" si="40"/>
        <v>6.4606643780358968E-13</v>
      </c>
      <c r="H334" s="31">
        <f t="shared" si="42"/>
        <v>-5.5857367058302438</v>
      </c>
      <c r="I334" s="2"/>
      <c r="K334" s="2"/>
      <c r="L334" s="2"/>
    </row>
    <row r="335" spans="1:12">
      <c r="A335" s="2"/>
      <c r="B335" s="24">
        <f t="shared" si="41"/>
        <v>311</v>
      </c>
      <c r="C335" s="25">
        <f t="shared" si="43"/>
        <v>1.1955791958035264E-2</v>
      </c>
      <c r="D335" s="26">
        <f t="shared" si="37"/>
        <v>7.8942932079887178E-7</v>
      </c>
      <c r="E335" s="27">
        <f t="shared" si="38"/>
        <v>7.8942932079887178E-7</v>
      </c>
      <c r="F335" s="28">
        <f t="shared" si="39"/>
        <v>11.955791958035263</v>
      </c>
      <c r="G335" s="29">
        <f t="shared" si="40"/>
        <v>6.2319865253696803E-13</v>
      </c>
      <c r="H335" s="31">
        <f t="shared" si="42"/>
        <v>-5.6037552113329037</v>
      </c>
      <c r="I335" s="2"/>
      <c r="K335" s="2"/>
      <c r="L335" s="2"/>
    </row>
    <row r="336" spans="1:12">
      <c r="A336" s="2"/>
      <c r="B336" s="24">
        <f t="shared" si="41"/>
        <v>312</v>
      </c>
      <c r="C336" s="25">
        <f t="shared" si="43"/>
        <v>1.1956581387356063E-2</v>
      </c>
      <c r="D336" s="26">
        <f t="shared" si="37"/>
        <v>7.7533236864172191E-7</v>
      </c>
      <c r="E336" s="27">
        <f t="shared" si="38"/>
        <v>7.7533236864172191E-7</v>
      </c>
      <c r="F336" s="28">
        <f t="shared" si="39"/>
        <v>11.956581387356064</v>
      </c>
      <c r="G336" s="29">
        <f t="shared" si="40"/>
        <v>6.0114028186358299E-13</v>
      </c>
      <c r="H336" s="31">
        <f t="shared" si="42"/>
        <v>-5.6217737168356168</v>
      </c>
      <c r="I336" s="2"/>
      <c r="K336" s="2"/>
      <c r="L336" s="2"/>
    </row>
    <row r="337" spans="1:12">
      <c r="A337" s="2"/>
      <c r="B337" s="24">
        <f t="shared" si="41"/>
        <v>313</v>
      </c>
      <c r="C337" s="25">
        <f t="shared" si="43"/>
        <v>1.1957356719724704E-2</v>
      </c>
      <c r="D337" s="26">
        <f t="shared" si="37"/>
        <v>7.6148714777314806E-7</v>
      </c>
      <c r="E337" s="27">
        <f t="shared" si="38"/>
        <v>7.6148714777314806E-7</v>
      </c>
      <c r="F337" s="28">
        <f t="shared" si="39"/>
        <v>11.957356719724704</v>
      </c>
      <c r="G337" s="29">
        <f t="shared" si="40"/>
        <v>5.7986267622368421E-13</v>
      </c>
      <c r="H337" s="31">
        <f t="shared" si="42"/>
        <v>-5.6397922223382579</v>
      </c>
      <c r="I337" s="2"/>
      <c r="K337" s="2"/>
      <c r="L337" s="2"/>
    </row>
    <row r="338" spans="1:12">
      <c r="A338" s="2"/>
      <c r="B338" s="24">
        <f t="shared" si="41"/>
        <v>314</v>
      </c>
      <c r="C338" s="25">
        <f t="shared" si="43"/>
        <v>1.1958118206872478E-2</v>
      </c>
      <c r="D338" s="26">
        <f t="shared" si="37"/>
        <v>7.47889162991479E-7</v>
      </c>
      <c r="E338" s="27">
        <f t="shared" si="38"/>
        <v>7.47889162991479E-7</v>
      </c>
      <c r="F338" s="28">
        <f t="shared" si="39"/>
        <v>11.958118206872477</v>
      </c>
      <c r="G338" s="29">
        <f t="shared" si="40"/>
        <v>5.5933820012009506E-13</v>
      </c>
      <c r="H338" s="31">
        <f t="shared" si="42"/>
        <v>-5.6578107278409435</v>
      </c>
      <c r="I338" s="2"/>
      <c r="K338" s="2"/>
      <c r="L338" s="2"/>
    </row>
    <row r="339" spans="1:12">
      <c r="A339" s="2"/>
      <c r="B339" s="24">
        <f t="shared" si="41"/>
        <v>315</v>
      </c>
      <c r="C339" s="25">
        <f t="shared" si="43"/>
        <v>1.195886609603547E-2</v>
      </c>
      <c r="D339" s="26">
        <f t="shared" si="37"/>
        <v>7.3453399936661079E-7</v>
      </c>
      <c r="E339" s="27">
        <f t="shared" si="38"/>
        <v>7.3453399936661079E-7</v>
      </c>
      <c r="F339" s="28">
        <f t="shared" si="39"/>
        <v>11.95886609603547</v>
      </c>
      <c r="G339" s="29">
        <f t="shared" si="40"/>
        <v>5.3954019622550818E-13</v>
      </c>
      <c r="H339" s="31">
        <f t="shared" si="42"/>
        <v>-5.6758292333436495</v>
      </c>
      <c r="I339" s="2"/>
      <c r="K339" s="2"/>
      <c r="L339" s="2"/>
    </row>
    <row r="340" spans="1:12">
      <c r="A340" s="2"/>
      <c r="B340" s="24">
        <f t="shared" si="41"/>
        <v>316</v>
      </c>
      <c r="C340" s="25">
        <f t="shared" si="43"/>
        <v>1.1959600630034836E-2</v>
      </c>
      <c r="D340" s="26">
        <f t="shared" si="37"/>
        <v>7.2141732080651823E-7</v>
      </c>
      <c r="E340" s="27">
        <f t="shared" si="38"/>
        <v>7.2141732080651823E-7</v>
      </c>
      <c r="F340" s="28">
        <f t="shared" si="39"/>
        <v>11.959600630034835</v>
      </c>
      <c r="G340" s="29">
        <f t="shared" si="40"/>
        <v>5.2044295075965486E-13</v>
      </c>
      <c r="H340" s="31">
        <f t="shared" si="42"/>
        <v>-5.6938477388462934</v>
      </c>
      <c r="I340" s="2"/>
      <c r="K340" s="2"/>
      <c r="L340" s="2"/>
    </row>
    <row r="341" spans="1:12">
      <c r="A341" s="2"/>
      <c r="B341" s="24">
        <f t="shared" si="41"/>
        <v>317</v>
      </c>
      <c r="C341" s="25">
        <f t="shared" si="43"/>
        <v>1.1960322047355643E-2</v>
      </c>
      <c r="D341" s="26">
        <f t="shared" si="37"/>
        <v>7.0853486864923861E-7</v>
      </c>
      <c r="E341" s="27">
        <f t="shared" si="38"/>
        <v>7.0853486864923861E-7</v>
      </c>
      <c r="F341" s="28">
        <f t="shared" si="39"/>
        <v>11.960322047355643</v>
      </c>
      <c r="G341" s="29">
        <f t="shared" si="40"/>
        <v>5.0202166009179377E-13</v>
      </c>
      <c r="H341" s="31">
        <f t="shared" si="42"/>
        <v>-5.7118662443490003</v>
      </c>
      <c r="I341" s="2"/>
      <c r="K341" s="2"/>
      <c r="L341" s="2"/>
    </row>
    <row r="342" spans="1:12">
      <c r="A342" s="2"/>
      <c r="B342" s="24">
        <f t="shared" si="41"/>
        <v>318</v>
      </c>
      <c r="C342" s="25">
        <f t="shared" si="43"/>
        <v>1.1961030582224292E-2</v>
      </c>
      <c r="D342" s="26">
        <f t="shared" si="37"/>
        <v>6.958824602804852E-7</v>
      </c>
      <c r="E342" s="27">
        <f t="shared" si="38"/>
        <v>6.958824602804852E-7</v>
      </c>
      <c r="F342" s="28">
        <f t="shared" si="39"/>
        <v>11.961030582224293</v>
      </c>
      <c r="G342" s="29">
        <f t="shared" si="40"/>
        <v>4.8425239852602105E-13</v>
      </c>
      <c r="H342" s="31">
        <f t="shared" si="42"/>
        <v>-5.7298847498517027</v>
      </c>
      <c r="I342" s="2"/>
      <c r="K342" s="2"/>
      <c r="L342" s="2"/>
    </row>
    <row r="343" spans="1:12">
      <c r="A343" s="2"/>
      <c r="B343" s="24">
        <f t="shared" si="41"/>
        <v>319</v>
      </c>
      <c r="C343" s="25">
        <f t="shared" si="43"/>
        <v>1.1961726464684573E-2</v>
      </c>
      <c r="D343" s="26">
        <f t="shared" si="37"/>
        <v>6.8345598777549583E-7</v>
      </c>
      <c r="E343" s="27">
        <f t="shared" si="38"/>
        <v>6.8345598777549583E-7</v>
      </c>
      <c r="F343" s="28">
        <f t="shared" si="39"/>
        <v>11.961726464684572</v>
      </c>
      <c r="G343" s="29">
        <f t="shared" si="40"/>
        <v>4.6711208722617869E-13</v>
      </c>
      <c r="H343" s="31">
        <f t="shared" si="42"/>
        <v>-5.7479032553543528</v>
      </c>
      <c r="I343" s="2"/>
      <c r="K343" s="2"/>
      <c r="L343" s="2"/>
    </row>
    <row r="344" spans="1:12">
      <c r="A344" s="2"/>
      <c r="B344" s="24">
        <f t="shared" si="41"/>
        <v>320</v>
      </c>
      <c r="C344" s="25">
        <f t="shared" si="43"/>
        <v>1.1962409920672348E-2</v>
      </c>
      <c r="D344" s="26">
        <f t="shared" ref="D344:D407" si="44">Dt*(V-C344/C_)/R_</f>
        <v>6.7125141656521056E-7</v>
      </c>
      <c r="E344" s="27">
        <f t="shared" ref="E344:E407" si="45">D344/Dt</f>
        <v>6.7125141656521056E-7</v>
      </c>
      <c r="F344" s="28">
        <f t="shared" ref="F344:F407" si="46">C344/C_</f>
        <v>11.962409920672348</v>
      </c>
      <c r="G344" s="29">
        <f t="shared" ref="G344:G407" si="47">E344^2</f>
        <v>4.5057846424080186E-13</v>
      </c>
      <c r="H344" s="31">
        <f t="shared" si="42"/>
        <v>-5.7659217608570437</v>
      </c>
      <c r="I344" s="2"/>
      <c r="K344" s="2"/>
      <c r="L344" s="2"/>
    </row>
    <row r="345" spans="1:12">
      <c r="A345" s="2"/>
      <c r="B345" s="24">
        <f t="shared" ref="B345:B408" si="48">B344+Dt</f>
        <v>321</v>
      </c>
      <c r="C345" s="25">
        <f t="shared" si="43"/>
        <v>1.1963081172088913E-2</v>
      </c>
      <c r="D345" s="26">
        <f t="shared" si="44"/>
        <v>6.5926478412655798E-7</v>
      </c>
      <c r="E345" s="27">
        <f t="shared" si="45"/>
        <v>6.5926478412655798E-7</v>
      </c>
      <c r="F345" s="28">
        <f t="shared" si="46"/>
        <v>11.963081172088913</v>
      </c>
      <c r="G345" s="29">
        <f t="shared" si="47"/>
        <v>4.3463005558943708E-13</v>
      </c>
      <c r="H345" s="31">
        <f t="shared" ref="H345:H408" si="49">LN((V-F345)/V)</f>
        <v>-5.7839402663597044</v>
      </c>
      <c r="I345" s="2"/>
      <c r="K345" s="2"/>
      <c r="L345" s="2"/>
    </row>
    <row r="346" spans="1:12">
      <c r="A346" s="2"/>
      <c r="B346" s="24">
        <f t="shared" si="48"/>
        <v>322</v>
      </c>
      <c r="C346" s="25">
        <f t="shared" si="43"/>
        <v>1.196374043687304E-2</v>
      </c>
      <c r="D346" s="26">
        <f t="shared" si="44"/>
        <v>6.4749219869570619E-7</v>
      </c>
      <c r="E346" s="27">
        <f t="shared" si="45"/>
        <v>6.4749219869570619E-7</v>
      </c>
      <c r="F346" s="28">
        <f t="shared" si="46"/>
        <v>11.96374043687304</v>
      </c>
      <c r="G346" s="29">
        <f t="shared" si="47"/>
        <v>4.1924614737179986E-13</v>
      </c>
      <c r="H346" s="31">
        <f t="shared" si="49"/>
        <v>-5.8019587718624139</v>
      </c>
      <c r="I346" s="2"/>
      <c r="K346" s="2"/>
      <c r="L346" s="2"/>
    </row>
    <row r="347" spans="1:12">
      <c r="A347" s="2"/>
      <c r="B347" s="24">
        <f t="shared" si="48"/>
        <v>323</v>
      </c>
      <c r="C347" s="25">
        <f t="shared" si="43"/>
        <v>1.1964387929071736E-2</v>
      </c>
      <c r="D347" s="26">
        <f t="shared" si="44"/>
        <v>6.3592983800472448E-7</v>
      </c>
      <c r="E347" s="27">
        <f t="shared" si="45"/>
        <v>6.3592983800472448E-7</v>
      </c>
      <c r="F347" s="28">
        <f t="shared" si="46"/>
        <v>11.964387929071735</v>
      </c>
      <c r="G347" s="29">
        <f t="shared" si="47"/>
        <v>4.0440675886471513E-13</v>
      </c>
      <c r="H347" s="31">
        <f t="shared" si="49"/>
        <v>-5.819977277365072</v>
      </c>
      <c r="I347" s="2"/>
      <c r="K347" s="2"/>
      <c r="L347" s="2"/>
    </row>
    <row r="348" spans="1:12">
      <c r="A348" s="2"/>
      <c r="B348" s="24">
        <f t="shared" si="48"/>
        <v>324</v>
      </c>
      <c r="C348" s="25">
        <f t="shared" si="43"/>
        <v>1.196502385890974E-2</v>
      </c>
      <c r="D348" s="26">
        <f t="shared" si="44"/>
        <v>6.2457394804035388E-7</v>
      </c>
      <c r="E348" s="27">
        <f t="shared" si="45"/>
        <v>6.2457394804035388E-7</v>
      </c>
      <c r="F348" s="28">
        <f t="shared" si="46"/>
        <v>11.96502385890974</v>
      </c>
      <c r="G348" s="29">
        <f t="shared" si="47"/>
        <v>3.9009261657071468E-13</v>
      </c>
      <c r="H348" s="31">
        <f t="shared" si="49"/>
        <v>-5.8379957828677513</v>
      </c>
      <c r="I348" s="2"/>
      <c r="K348" s="2"/>
      <c r="L348" s="2"/>
    </row>
    <row r="349" spans="1:12">
      <c r="A349" s="2"/>
      <c r="B349" s="24">
        <f t="shared" si="48"/>
        <v>325</v>
      </c>
      <c r="C349" s="25">
        <f t="shared" si="43"/>
        <v>1.196564843285778E-2</v>
      </c>
      <c r="D349" s="26">
        <f t="shared" si="44"/>
        <v>6.134208418253628E-7</v>
      </c>
      <c r="E349" s="27">
        <f t="shared" si="45"/>
        <v>6.134208418253628E-7</v>
      </c>
      <c r="F349" s="28">
        <f t="shared" si="46"/>
        <v>11.96564843285778</v>
      </c>
      <c r="G349" s="29">
        <f t="shared" si="47"/>
        <v>3.7628512918573677E-13</v>
      </c>
      <c r="H349" s="31">
        <f t="shared" si="49"/>
        <v>-5.8560142883704041</v>
      </c>
      <c r="I349" s="2"/>
      <c r="K349" s="2"/>
      <c r="L349" s="2"/>
    </row>
    <row r="350" spans="1:12">
      <c r="A350" s="2"/>
      <c r="B350" s="24">
        <f t="shared" si="48"/>
        <v>326</v>
      </c>
      <c r="C350" s="25">
        <f t="shared" si="43"/>
        <v>1.1966261853699605E-2</v>
      </c>
      <c r="D350" s="26">
        <f t="shared" si="44"/>
        <v>6.0246689822134638E-7</v>
      </c>
      <c r="E350" s="27">
        <f t="shared" si="45"/>
        <v>6.0246689822134638E-7</v>
      </c>
      <c r="F350" s="28">
        <f t="shared" si="46"/>
        <v>11.966261853699605</v>
      </c>
      <c r="G350" s="29">
        <f t="shared" si="47"/>
        <v>3.6296636345245015E-13</v>
      </c>
      <c r="H350" s="31">
        <f t="shared" si="49"/>
        <v>-5.8740327938730692</v>
      </c>
      <c r="I350" s="2"/>
      <c r="K350" s="2"/>
      <c r="L350" s="2"/>
    </row>
    <row r="351" spans="1:12">
      <c r="A351" s="2"/>
      <c r="B351" s="24">
        <f t="shared" si="48"/>
        <v>327</v>
      </c>
      <c r="C351" s="25">
        <f t="shared" si="43"/>
        <v>1.1966864320597827E-2</v>
      </c>
      <c r="D351" s="26">
        <f t="shared" si="44"/>
        <v>5.917085607530951E-7</v>
      </c>
      <c r="E351" s="27">
        <f t="shared" si="45"/>
        <v>5.917085607530951E-7</v>
      </c>
      <c r="F351" s="28">
        <f t="shared" si="46"/>
        <v>11.966864320597827</v>
      </c>
      <c r="G351" s="29">
        <f t="shared" si="47"/>
        <v>3.5011902086849923E-13</v>
      </c>
      <c r="H351" s="31">
        <f t="shared" si="49"/>
        <v>-5.8920512993757699</v>
      </c>
      <c r="I351" s="2"/>
      <c r="K351" s="2"/>
      <c r="L351" s="2"/>
    </row>
    <row r="352" spans="1:12">
      <c r="A352" s="2"/>
      <c r="B352" s="24">
        <f t="shared" si="48"/>
        <v>328</v>
      </c>
      <c r="C352" s="25">
        <f t="shared" si="43"/>
        <v>1.196745602915858E-2</v>
      </c>
      <c r="D352" s="26">
        <f t="shared" si="44"/>
        <v>5.8114233645393097E-7</v>
      </c>
      <c r="E352" s="27">
        <f t="shared" si="45"/>
        <v>5.8114233645393097E-7</v>
      </c>
      <c r="F352" s="28">
        <f t="shared" si="46"/>
        <v>11.96745602915858</v>
      </c>
      <c r="G352" s="29">
        <f t="shared" si="47"/>
        <v>3.3772641521913388E-13</v>
      </c>
      <c r="H352" s="31">
        <f t="shared" si="49"/>
        <v>-5.910069804878451</v>
      </c>
      <c r="I352" s="2"/>
      <c r="K352" s="2"/>
      <c r="L352" s="2"/>
    </row>
    <row r="353" spans="1:12">
      <c r="A353" s="2"/>
      <c r="B353" s="24">
        <f t="shared" si="48"/>
        <v>329</v>
      </c>
      <c r="C353" s="25">
        <f t="shared" si="43"/>
        <v>1.1968037171495034E-2</v>
      </c>
      <c r="D353" s="26">
        <f t="shared" si="44"/>
        <v>5.7076479473153596E-7</v>
      </c>
      <c r="E353" s="27">
        <f t="shared" si="45"/>
        <v>5.7076479473153596E-7</v>
      </c>
      <c r="F353" s="28">
        <f t="shared" si="46"/>
        <v>11.968037171495034</v>
      </c>
      <c r="G353" s="29">
        <f t="shared" si="47"/>
        <v>3.2577245090493239E-13</v>
      </c>
      <c r="H353" s="31">
        <f t="shared" si="49"/>
        <v>-5.9280883103811357</v>
      </c>
      <c r="I353" s="2"/>
      <c r="K353" s="2"/>
      <c r="L353" s="2"/>
    </row>
    <row r="354" spans="1:12">
      <c r="A354" s="2"/>
      <c r="B354" s="24">
        <f t="shared" si="48"/>
        <v>330</v>
      </c>
      <c r="C354" s="25">
        <f t="shared" si="43"/>
        <v>1.1968607936289765E-2</v>
      </c>
      <c r="D354" s="26">
        <f t="shared" si="44"/>
        <v>5.6057256625420749E-7</v>
      </c>
      <c r="E354" s="27">
        <f t="shared" si="45"/>
        <v>5.6057256625420749E-7</v>
      </c>
      <c r="F354" s="28">
        <f t="shared" si="46"/>
        <v>11.968607936289764</v>
      </c>
      <c r="G354" s="29">
        <f t="shared" si="47"/>
        <v>3.1424160203682785E-13</v>
      </c>
      <c r="H354" s="31">
        <f t="shared" si="49"/>
        <v>-5.9461068158837778</v>
      </c>
      <c r="I354" s="2"/>
      <c r="K354" s="2"/>
      <c r="L354" s="2"/>
    </row>
    <row r="355" spans="1:12">
      <c r="A355" s="2"/>
      <c r="B355" s="24">
        <f t="shared" si="48"/>
        <v>331</v>
      </c>
      <c r="C355" s="25">
        <f t="shared" si="43"/>
        <v>1.196916850885602E-2</v>
      </c>
      <c r="D355" s="26">
        <f t="shared" si="44"/>
        <v>5.505623418567815E-7</v>
      </c>
      <c r="E355" s="27">
        <f t="shared" si="45"/>
        <v>5.505623418567815E-7</v>
      </c>
      <c r="F355" s="28">
        <f t="shared" si="46"/>
        <v>11.96916850885602</v>
      </c>
      <c r="G355" s="29">
        <f t="shared" si="47"/>
        <v>3.0311889227082354E-13</v>
      </c>
      <c r="H355" s="31">
        <f t="shared" si="49"/>
        <v>-5.9641253213865095</v>
      </c>
      <c r="I355" s="2"/>
      <c r="K355" s="2"/>
      <c r="L355" s="2"/>
    </row>
    <row r="356" spans="1:12">
      <c r="A356" s="2"/>
      <c r="B356" s="24">
        <f t="shared" si="48"/>
        <v>332</v>
      </c>
      <c r="C356" s="25">
        <f t="shared" si="43"/>
        <v>1.1969719071197878E-2</v>
      </c>
      <c r="D356" s="26">
        <f t="shared" si="44"/>
        <v>5.4073087146647558E-7</v>
      </c>
      <c r="E356" s="27">
        <f t="shared" si="45"/>
        <v>5.4073087146647558E-7</v>
      </c>
      <c r="F356" s="28">
        <f t="shared" si="46"/>
        <v>11.969719071197877</v>
      </c>
      <c r="G356" s="29">
        <f t="shared" si="47"/>
        <v>2.9238987535689416E-13</v>
      </c>
      <c r="H356" s="31">
        <f t="shared" si="49"/>
        <v>-5.9821438268891987</v>
      </c>
      <c r="I356" s="2"/>
      <c r="K356" s="2"/>
      <c r="L356" s="2"/>
    </row>
    <row r="357" spans="1:12">
      <c r="A357" s="2"/>
      <c r="B357" s="24">
        <f t="shared" si="48"/>
        <v>333</v>
      </c>
      <c r="C357" s="25">
        <f t="shared" si="43"/>
        <v>1.1970259802069344E-2</v>
      </c>
      <c r="D357" s="26">
        <f t="shared" si="44"/>
        <v>5.3107496304744772E-7</v>
      </c>
      <c r="E357" s="27">
        <f t="shared" si="45"/>
        <v>5.3107496304744772E-7</v>
      </c>
      <c r="F357" s="28">
        <f t="shared" si="46"/>
        <v>11.970259802069343</v>
      </c>
      <c r="G357" s="29">
        <f t="shared" si="47"/>
        <v>2.8204061637584799E-13</v>
      </c>
      <c r="H357" s="31">
        <f t="shared" si="49"/>
        <v>-6.000162332391846</v>
      </c>
      <c r="I357" s="2"/>
      <c r="K357" s="2"/>
      <c r="L357" s="2"/>
    </row>
    <row r="358" spans="1:12">
      <c r="A358" s="2"/>
      <c r="B358" s="24">
        <f t="shared" si="48"/>
        <v>334</v>
      </c>
      <c r="C358" s="25">
        <f t="shared" si="43"/>
        <v>1.1970790877032391E-2</v>
      </c>
      <c r="D358" s="26">
        <f t="shared" si="44"/>
        <v>5.2159148156445082E-7</v>
      </c>
      <c r="E358" s="27">
        <f t="shared" si="45"/>
        <v>5.2159148156445082E-7</v>
      </c>
      <c r="F358" s="28">
        <f t="shared" si="46"/>
        <v>11.970790877032391</v>
      </c>
      <c r="G358" s="29">
        <f t="shared" si="47"/>
        <v>2.7205767364059881E-13</v>
      </c>
      <c r="H358" s="31">
        <f t="shared" si="49"/>
        <v>-6.0181808378945378</v>
      </c>
      <c r="I358" s="2"/>
      <c r="K358" s="2"/>
      <c r="L358" s="2"/>
    </row>
    <row r="359" spans="1:12">
      <c r="A359" s="2"/>
      <c r="B359" s="24">
        <f t="shared" si="48"/>
        <v>335</v>
      </c>
      <c r="C359" s="25">
        <f t="shared" si="43"/>
        <v>1.1971312468513956E-2</v>
      </c>
      <c r="D359" s="26">
        <f t="shared" si="44"/>
        <v>5.1227734796507487E-7</v>
      </c>
      <c r="E359" s="27">
        <f t="shared" si="45"/>
        <v>5.1227734796507487E-7</v>
      </c>
      <c r="F359" s="28">
        <f t="shared" si="46"/>
        <v>11.971312468513956</v>
      </c>
      <c r="G359" s="29">
        <f t="shared" si="47"/>
        <v>2.6242808123813041E-13</v>
      </c>
      <c r="H359" s="31">
        <f t="shared" si="49"/>
        <v>-6.0361993433972367</v>
      </c>
      <c r="I359" s="2"/>
      <c r="K359" s="2"/>
      <c r="L359" s="2"/>
    </row>
    <row r="360" spans="1:12">
      <c r="A360" s="2"/>
      <c r="B360" s="24">
        <f t="shared" si="48"/>
        <v>336</v>
      </c>
      <c r="C360" s="25">
        <f t="shared" si="43"/>
        <v>1.1971824745861922E-2</v>
      </c>
      <c r="D360" s="26">
        <f t="shared" si="44"/>
        <v>5.0312953817997576E-7</v>
      </c>
      <c r="E360" s="27">
        <f t="shared" si="45"/>
        <v>5.0312953817997576E-7</v>
      </c>
      <c r="F360" s="28">
        <f t="shared" si="46"/>
        <v>11.971824745861921</v>
      </c>
      <c r="G360" s="29">
        <f t="shared" si="47"/>
        <v>2.5313933218919567E-13</v>
      </c>
      <c r="H360" s="31">
        <f t="shared" si="49"/>
        <v>-6.0542178488999321</v>
      </c>
      <c r="I360" s="2"/>
      <c r="K360" s="2"/>
      <c r="L360" s="2"/>
    </row>
    <row r="361" spans="1:12">
      <c r="A361" s="2"/>
      <c r="B361" s="24">
        <f t="shared" si="48"/>
        <v>337</v>
      </c>
      <c r="C361" s="25">
        <f t="shared" si="43"/>
        <v>1.1972327875400101E-2</v>
      </c>
      <c r="D361" s="26">
        <f t="shared" si="44"/>
        <v>4.9414508214105726E-7</v>
      </c>
      <c r="E361" s="27">
        <f t="shared" si="45"/>
        <v>4.9414508214105726E-7</v>
      </c>
      <c r="F361" s="28">
        <f t="shared" si="46"/>
        <v>11.972327875400101</v>
      </c>
      <c r="G361" s="29">
        <f t="shared" si="47"/>
        <v>2.4417936220419222E-13</v>
      </c>
      <c r="H361" s="31">
        <f t="shared" si="49"/>
        <v>-6.072236354402591</v>
      </c>
      <c r="I361" s="2"/>
      <c r="K361" s="2"/>
      <c r="L361" s="2"/>
    </row>
    <row r="362" spans="1:12">
      <c r="A362" s="2"/>
      <c r="B362" s="24">
        <f t="shared" si="48"/>
        <v>338</v>
      </c>
      <c r="C362" s="25">
        <f t="shared" si="43"/>
        <v>1.1972822020482242E-2</v>
      </c>
      <c r="D362" s="26">
        <f t="shared" si="44"/>
        <v>4.8532106281709965E-7</v>
      </c>
      <c r="E362" s="27">
        <f t="shared" si="45"/>
        <v>4.8532106281709965E-7</v>
      </c>
      <c r="F362" s="28">
        <f t="shared" si="46"/>
        <v>11.972822020482242</v>
      </c>
      <c r="G362" s="29">
        <f t="shared" si="47"/>
        <v>2.355365340139192E-13</v>
      </c>
      <c r="H362" s="31">
        <f t="shared" si="49"/>
        <v>-6.0902548599052899</v>
      </c>
      <c r="I362" s="2"/>
      <c r="K362" s="2"/>
      <c r="L362" s="2"/>
    </row>
    <row r="363" spans="1:12">
      <c r="A363" s="2"/>
      <c r="B363" s="24">
        <f t="shared" si="48"/>
        <v>339</v>
      </c>
      <c r="C363" s="25">
        <f t="shared" si="43"/>
        <v>1.1973307341545059E-2</v>
      </c>
      <c r="D363" s="26">
        <f t="shared" si="44"/>
        <v>4.7665461526680276E-7</v>
      </c>
      <c r="E363" s="27">
        <f t="shared" si="45"/>
        <v>4.7665461526680276E-7</v>
      </c>
      <c r="F363" s="28">
        <f t="shared" si="46"/>
        <v>11.973307341545059</v>
      </c>
      <c r="G363" s="29">
        <f t="shared" si="47"/>
        <v>2.2719962225514376E-13</v>
      </c>
      <c r="H363" s="31">
        <f t="shared" si="49"/>
        <v>-6.1082733654079506</v>
      </c>
      <c r="I363" s="2"/>
      <c r="K363" s="2"/>
      <c r="L363" s="2"/>
    </row>
    <row r="364" spans="1:12">
      <c r="A364" s="2"/>
      <c r="B364" s="24">
        <f t="shared" si="48"/>
        <v>340</v>
      </c>
      <c r="C364" s="25">
        <f t="shared" si="43"/>
        <v>1.1973783996160326E-2</v>
      </c>
      <c r="D364" s="26">
        <f t="shared" si="44"/>
        <v>4.6814292570845114E-7</v>
      </c>
      <c r="E364" s="27">
        <f t="shared" si="45"/>
        <v>4.6814292570845114E-7</v>
      </c>
      <c r="F364" s="28">
        <f t="shared" si="46"/>
        <v>11.973783996160327</v>
      </c>
      <c r="G364" s="29">
        <f t="shared" si="47"/>
        <v>2.191577988908684E-13</v>
      </c>
      <c r="H364" s="31">
        <f t="shared" si="49"/>
        <v>-6.1262918709106629</v>
      </c>
      <c r="I364" s="2"/>
      <c r="K364" s="2"/>
      <c r="L364" s="2"/>
    </row>
    <row r="365" spans="1:12">
      <c r="A365" s="2"/>
      <c r="B365" s="24">
        <f t="shared" si="48"/>
        <v>341</v>
      </c>
      <c r="C365" s="25">
        <f t="shared" si="43"/>
        <v>1.1974252139086034E-2</v>
      </c>
      <c r="D365" s="26">
        <f t="shared" si="44"/>
        <v>4.5978323060654904E-7</v>
      </c>
      <c r="E365" s="27">
        <f t="shared" si="45"/>
        <v>4.5978323060654904E-7</v>
      </c>
      <c r="F365" s="28">
        <f t="shared" si="46"/>
        <v>11.974252139086033</v>
      </c>
      <c r="G365" s="29">
        <f t="shared" si="47"/>
        <v>2.1140061914699506E-13</v>
      </c>
      <c r="H365" s="31">
        <f t="shared" si="49"/>
        <v>-6.1443103764132658</v>
      </c>
      <c r="I365" s="2"/>
      <c r="K365" s="2"/>
      <c r="L365" s="2"/>
    </row>
    <row r="366" spans="1:12">
      <c r="A366" s="2"/>
      <c r="B366" s="24">
        <f t="shared" si="48"/>
        <v>342</v>
      </c>
      <c r="C366" s="25">
        <f t="shared" si="43"/>
        <v>1.197471192231664E-2</v>
      </c>
      <c r="D366" s="26">
        <f t="shared" si="44"/>
        <v>4.5157281577428474E-7</v>
      </c>
      <c r="E366" s="27">
        <f t="shared" si="45"/>
        <v>4.5157281577428474E-7</v>
      </c>
      <c r="F366" s="28">
        <f t="shared" si="46"/>
        <v>11.97471192231664</v>
      </c>
      <c r="G366" s="29">
        <f t="shared" si="47"/>
        <v>2.0391800794631609E-13</v>
      </c>
      <c r="H366" s="31">
        <f t="shared" si="49"/>
        <v>-6.162328881915955</v>
      </c>
      <c r="I366" s="2"/>
      <c r="K366" s="2"/>
      <c r="L366" s="2"/>
    </row>
    <row r="367" spans="1:12">
      <c r="A367" s="2"/>
      <c r="B367" s="24">
        <f t="shared" si="48"/>
        <v>343</v>
      </c>
      <c r="C367" s="25">
        <f t="shared" si="43"/>
        <v>1.1975163495132415E-2</v>
      </c>
      <c r="D367" s="26">
        <f t="shared" si="44"/>
        <v>4.4350901549258408E-7</v>
      </c>
      <c r="E367" s="27">
        <f t="shared" si="45"/>
        <v>4.4350901549258408E-7</v>
      </c>
      <c r="F367" s="28">
        <f t="shared" si="46"/>
        <v>11.975163495132415</v>
      </c>
      <c r="G367" s="29">
        <f t="shared" si="47"/>
        <v>1.9670024682320117E-13</v>
      </c>
      <c r="H367" s="31">
        <f t="shared" si="49"/>
        <v>-6.1803473874186707</v>
      </c>
      <c r="I367" s="2"/>
      <c r="K367" s="2"/>
      <c r="L367" s="2"/>
    </row>
    <row r="368" spans="1:12">
      <c r="A368" s="2"/>
      <c r="B368" s="24">
        <f t="shared" si="48"/>
        <v>344</v>
      </c>
      <c r="C368" s="25">
        <f t="shared" si="43"/>
        <v>1.1975607004147907E-2</v>
      </c>
      <c r="D368" s="26">
        <f t="shared" si="44"/>
        <v>4.3558921164451753E-7</v>
      </c>
      <c r="E368" s="27">
        <f t="shared" si="45"/>
        <v>4.3558921164451753E-7</v>
      </c>
      <c r="F368" s="28">
        <f t="shared" si="46"/>
        <v>11.975607004147907</v>
      </c>
      <c r="G368" s="29">
        <f t="shared" si="47"/>
        <v>1.8973796130109229E-13</v>
      </c>
      <c r="H368" s="31">
        <f t="shared" si="49"/>
        <v>-6.1983658929213146</v>
      </c>
      <c r="I368" s="2"/>
      <c r="K368" s="2"/>
      <c r="L368" s="2"/>
    </row>
    <row r="369" spans="1:12">
      <c r="A369" s="2"/>
      <c r="B369" s="24">
        <f t="shared" si="48"/>
        <v>345</v>
      </c>
      <c r="C369" s="25">
        <f t="shared" si="43"/>
        <v>1.1976042593359552E-2</v>
      </c>
      <c r="D369" s="26">
        <f t="shared" si="44"/>
        <v>4.2781083286515449E-7</v>
      </c>
      <c r="E369" s="27">
        <f t="shared" si="45"/>
        <v>4.2781083286515449E-7</v>
      </c>
      <c r="F369" s="28">
        <f t="shared" si="46"/>
        <v>11.976042593359551</v>
      </c>
      <c r="G369" s="29">
        <f t="shared" si="47"/>
        <v>1.8302210871677715E-13</v>
      </c>
      <c r="H369" s="31">
        <f t="shared" si="49"/>
        <v>-6.216384398423985</v>
      </c>
      <c r="I369" s="2"/>
      <c r="K369" s="2"/>
      <c r="L369" s="2"/>
    </row>
    <row r="370" spans="1:12">
      <c r="A370" s="2"/>
      <c r="B370" s="24">
        <f t="shared" si="48"/>
        <v>346</v>
      </c>
      <c r="C370" s="25">
        <f t="shared" si="43"/>
        <v>1.1976470404192417E-2</v>
      </c>
      <c r="D370" s="26">
        <f t="shared" si="44"/>
        <v>4.2017135370683462E-7</v>
      </c>
      <c r="E370" s="27">
        <f t="shared" si="45"/>
        <v>4.2017135370683462E-7</v>
      </c>
      <c r="F370" s="28">
        <f t="shared" si="46"/>
        <v>11.976470404192417</v>
      </c>
      <c r="G370" s="29">
        <f t="shared" si="47"/>
        <v>1.7654396647583393E-13</v>
      </c>
      <c r="H370" s="31">
        <f t="shared" si="49"/>
        <v>-6.2344029039266955</v>
      </c>
      <c r="I370" s="2"/>
      <c r="K370" s="2"/>
      <c r="L370" s="2"/>
    </row>
    <row r="371" spans="1:12">
      <c r="A371" s="2"/>
      <c r="B371" s="24">
        <f t="shared" si="48"/>
        <v>347</v>
      </c>
      <c r="C371" s="25">
        <f t="shared" si="43"/>
        <v>1.1976890575546123E-2</v>
      </c>
      <c r="D371" s="26">
        <f t="shared" si="44"/>
        <v>4.1266829381921994E-7</v>
      </c>
      <c r="E371" s="27">
        <f t="shared" si="45"/>
        <v>4.1266829381921994E-7</v>
      </c>
      <c r="F371" s="28">
        <f t="shared" si="46"/>
        <v>11.976890575546124</v>
      </c>
      <c r="G371" s="29">
        <f t="shared" si="47"/>
        <v>1.7029512072366604E-13</v>
      </c>
      <c r="H371" s="31">
        <f t="shared" si="49"/>
        <v>-6.2524214094293562</v>
      </c>
      <c r="I371" s="2"/>
      <c r="K371" s="2"/>
      <c r="L371" s="2"/>
    </row>
    <row r="372" spans="1:12">
      <c r="A372" s="2"/>
      <c r="B372" s="24">
        <f t="shared" si="48"/>
        <v>348</v>
      </c>
      <c r="C372" s="25">
        <f t="shared" si="43"/>
        <v>1.1977303243839943E-2</v>
      </c>
      <c r="D372" s="26">
        <f t="shared" si="44"/>
        <v>4.0529921714387614E-7</v>
      </c>
      <c r="E372" s="27">
        <f t="shared" si="45"/>
        <v>4.0529921714387614E-7</v>
      </c>
      <c r="F372" s="28">
        <f t="shared" si="46"/>
        <v>11.977303243839943</v>
      </c>
      <c r="G372" s="29">
        <f t="shared" si="47"/>
        <v>1.6426745541743886E-13</v>
      </c>
      <c r="H372" s="31">
        <f t="shared" si="49"/>
        <v>-6.2704399149320356</v>
      </c>
      <c r="I372" s="2"/>
      <c r="K372" s="2"/>
      <c r="L372" s="2"/>
    </row>
    <row r="373" spans="1:12">
      <c r="A373" s="2"/>
      <c r="B373" s="24">
        <f t="shared" si="48"/>
        <v>349</v>
      </c>
      <c r="C373" s="25">
        <f t="shared" si="43"/>
        <v>1.1977708543057087E-2</v>
      </c>
      <c r="D373" s="26">
        <f t="shared" si="44"/>
        <v>3.9806173112344466E-7</v>
      </c>
      <c r="E373" s="27">
        <f t="shared" si="45"/>
        <v>3.9806173112344466E-7</v>
      </c>
      <c r="F373" s="28">
        <f t="shared" si="46"/>
        <v>11.977708543057087</v>
      </c>
      <c r="G373" s="29">
        <f t="shared" si="47"/>
        <v>1.5845314178499355E-13</v>
      </c>
      <c r="H373" s="31">
        <f t="shared" si="49"/>
        <v>-6.2884584204347265</v>
      </c>
      <c r="I373" s="2"/>
      <c r="K373" s="2"/>
      <c r="L373" s="2"/>
    </row>
    <row r="374" spans="1:12">
      <c r="A374" s="2"/>
      <c r="B374" s="24">
        <f t="shared" si="48"/>
        <v>350</v>
      </c>
      <c r="C374" s="25">
        <f t="shared" si="43"/>
        <v>1.1978106604788211E-2</v>
      </c>
      <c r="D374" s="26">
        <f t="shared" si="44"/>
        <v>3.9095348592480379E-7</v>
      </c>
      <c r="E374" s="27">
        <f t="shared" si="45"/>
        <v>3.9095348592480379E-7</v>
      </c>
      <c r="F374" s="28">
        <f t="shared" si="46"/>
        <v>11.978106604788211</v>
      </c>
      <c r="G374" s="29">
        <f t="shared" si="47"/>
        <v>1.5284462815675576E-13</v>
      </c>
      <c r="H374" s="31">
        <f t="shared" si="49"/>
        <v>-6.3064769259374254</v>
      </c>
      <c r="I374" s="2"/>
      <c r="K374" s="2"/>
      <c r="L374" s="2"/>
    </row>
    <row r="375" spans="1:12">
      <c r="A375" s="2"/>
      <c r="B375" s="24">
        <f t="shared" si="48"/>
        <v>351</v>
      </c>
      <c r="C375" s="25">
        <f t="shared" si="43"/>
        <v>1.1978497558274136E-2</v>
      </c>
      <c r="D375" s="26">
        <f t="shared" si="44"/>
        <v>3.8397217367615507E-7</v>
      </c>
      <c r="E375" s="27">
        <f t="shared" si="45"/>
        <v>3.8397217367615507E-7</v>
      </c>
      <c r="F375" s="28">
        <f t="shared" si="46"/>
        <v>11.978497558274135</v>
      </c>
      <c r="G375" s="29">
        <f t="shared" si="47"/>
        <v>1.4743463015759138E-13</v>
      </c>
      <c r="H375" s="31">
        <f t="shared" si="49"/>
        <v>-6.3244954314400816</v>
      </c>
      <c r="I375" s="2"/>
      <c r="K375" s="2"/>
      <c r="L375" s="2"/>
    </row>
    <row r="376" spans="1:12">
      <c r="A376" s="2"/>
      <c r="B376" s="24">
        <f t="shared" si="48"/>
        <v>352</v>
      </c>
      <c r="C376" s="25">
        <f t="shared" si="43"/>
        <v>1.1978881530447813E-2</v>
      </c>
      <c r="D376" s="26">
        <f t="shared" si="44"/>
        <v>3.7711552771762289E-7</v>
      </c>
      <c r="E376" s="27">
        <f t="shared" si="45"/>
        <v>3.7711552771762289E-7</v>
      </c>
      <c r="F376" s="28">
        <f t="shared" si="46"/>
        <v>11.978881530447813</v>
      </c>
      <c r="G376" s="29">
        <f t="shared" si="47"/>
        <v>1.4221612124574119E-13</v>
      </c>
      <c r="H376" s="31">
        <f t="shared" si="49"/>
        <v>-6.3425139369428383</v>
      </c>
      <c r="I376" s="2"/>
      <c r="K376" s="2"/>
      <c r="L376" s="2"/>
    </row>
    <row r="377" spans="1:12">
      <c r="A377" s="2"/>
      <c r="B377" s="24">
        <f t="shared" si="48"/>
        <v>353</v>
      </c>
      <c r="C377" s="25">
        <f t="shared" si="43"/>
        <v>1.197925864597553E-2</v>
      </c>
      <c r="D377" s="26">
        <f t="shared" si="44"/>
        <v>3.7038132186555701E-7</v>
      </c>
      <c r="E377" s="27">
        <f t="shared" si="45"/>
        <v>3.7038132186555701E-7</v>
      </c>
      <c r="F377" s="28">
        <f t="shared" si="46"/>
        <v>11.979258645975529</v>
      </c>
      <c r="G377" s="29">
        <f t="shared" si="47"/>
        <v>1.3718232358687734E-13</v>
      </c>
      <c r="H377" s="31">
        <f t="shared" si="49"/>
        <v>-6.3605324424454226</v>
      </c>
      <c r="I377" s="2"/>
      <c r="K377" s="2"/>
      <c r="L377" s="2"/>
    </row>
    <row r="378" spans="1:12">
      <c r="A378" s="2"/>
      <c r="B378" s="24">
        <f t="shared" si="48"/>
        <v>354</v>
      </c>
      <c r="C378" s="25">
        <f t="shared" si="43"/>
        <v>1.1979629027297396E-2</v>
      </c>
      <c r="D378" s="26">
        <f t="shared" si="44"/>
        <v>3.6376736968936541E-7</v>
      </c>
      <c r="E378" s="27">
        <f t="shared" si="45"/>
        <v>3.6376736968936541E-7</v>
      </c>
      <c r="F378" s="28">
        <f t="shared" si="46"/>
        <v>11.979629027297396</v>
      </c>
      <c r="G378" s="29">
        <f t="shared" si="47"/>
        <v>1.3232669925071943E-13</v>
      </c>
      <c r="H378" s="31">
        <f t="shared" si="49"/>
        <v>-6.3785509479481588</v>
      </c>
      <c r="I378" s="2"/>
      <c r="K378" s="2"/>
      <c r="L378" s="2"/>
    </row>
    <row r="379" spans="1:12">
      <c r="A379" s="2"/>
      <c r="B379" s="24">
        <f t="shared" si="48"/>
        <v>355</v>
      </c>
      <c r="C379" s="25">
        <f t="shared" si="43"/>
        <v>1.1979992794667086E-2</v>
      </c>
      <c r="D379" s="26">
        <f t="shared" si="44"/>
        <v>3.5727152380204961E-7</v>
      </c>
      <c r="E379" s="27">
        <f t="shared" si="45"/>
        <v>3.5727152380204961E-7</v>
      </c>
      <c r="F379" s="28">
        <f t="shared" si="46"/>
        <v>11.979992794667085</v>
      </c>
      <c r="G379" s="29">
        <f t="shared" si="47"/>
        <v>1.276429417198385E-13</v>
      </c>
      <c r="H379" s="31">
        <f t="shared" si="49"/>
        <v>-6.3965694534508533</v>
      </c>
      <c r="I379" s="2"/>
      <c r="K379" s="2"/>
      <c r="L379" s="2"/>
    </row>
    <row r="380" spans="1:12">
      <c r="A380" s="2"/>
      <c r="B380" s="24">
        <f t="shared" si="48"/>
        <v>356</v>
      </c>
      <c r="C380" s="25">
        <f t="shared" si="43"/>
        <v>1.1980350066190889E-2</v>
      </c>
      <c r="D380" s="26">
        <f t="shared" si="44"/>
        <v>3.5089167516269955E-7</v>
      </c>
      <c r="E380" s="27">
        <f t="shared" si="45"/>
        <v>3.5089167516269955E-7</v>
      </c>
      <c r="F380" s="28">
        <f t="shared" si="46"/>
        <v>11.980350066190889</v>
      </c>
      <c r="G380" s="29">
        <f t="shared" si="47"/>
        <v>1.2312496769848545E-13</v>
      </c>
      <c r="H380" s="31">
        <f t="shared" si="49"/>
        <v>-6.4145879589536108</v>
      </c>
      <c r="I380" s="2"/>
      <c r="K380" s="2"/>
      <c r="L380" s="2"/>
    </row>
    <row r="381" spans="1:12">
      <c r="A381" s="2"/>
      <c r="B381" s="24">
        <f t="shared" si="48"/>
        <v>357</v>
      </c>
      <c r="C381" s="25">
        <f t="shared" si="43"/>
        <v>1.1980700957866051E-2</v>
      </c>
      <c r="D381" s="26">
        <f t="shared" si="44"/>
        <v>3.446257523919614E-7</v>
      </c>
      <c r="E381" s="27">
        <f t="shared" si="45"/>
        <v>3.446257523919614E-7</v>
      </c>
      <c r="F381" s="28">
        <f t="shared" si="46"/>
        <v>11.98070095786605</v>
      </c>
      <c r="G381" s="29">
        <f t="shared" si="47"/>
        <v>1.187669092117255E-13</v>
      </c>
      <c r="H381" s="31">
        <f t="shared" si="49"/>
        <v>-6.4326064644562182</v>
      </c>
      <c r="I381" s="2"/>
      <c r="K381" s="2"/>
      <c r="L381" s="2"/>
    </row>
    <row r="382" spans="1:12">
      <c r="A382" s="2"/>
      <c r="B382" s="24">
        <f t="shared" si="48"/>
        <v>358</v>
      </c>
      <c r="C382" s="25">
        <f t="shared" si="43"/>
        <v>1.1981045583618443E-2</v>
      </c>
      <c r="D382" s="26">
        <f t="shared" si="44"/>
        <v>3.384717210992427E-7</v>
      </c>
      <c r="E382" s="27">
        <f t="shared" si="45"/>
        <v>3.384717210992427E-7</v>
      </c>
      <c r="F382" s="28">
        <f t="shared" si="46"/>
        <v>11.981045583618442</v>
      </c>
      <c r="G382" s="29">
        <f t="shared" si="47"/>
        <v>1.1456310598388354E-13</v>
      </c>
      <c r="H382" s="31">
        <f t="shared" si="49"/>
        <v>-6.4506249699589118</v>
      </c>
      <c r="I382" s="2"/>
      <c r="K382" s="2"/>
      <c r="L382" s="2"/>
    </row>
    <row r="383" spans="1:12">
      <c r="A383" s="2"/>
      <c r="B383" s="24">
        <f t="shared" si="48"/>
        <v>359</v>
      </c>
      <c r="C383" s="25">
        <f t="shared" si="43"/>
        <v>1.1981384055339541E-2</v>
      </c>
      <c r="D383" s="26">
        <f t="shared" si="44"/>
        <v>3.3242758322247848E-7</v>
      </c>
      <c r="E383" s="27">
        <f t="shared" si="45"/>
        <v>3.3242758322247848E-7</v>
      </c>
      <c r="F383" s="28">
        <f t="shared" si="46"/>
        <v>11.981384055339541</v>
      </c>
      <c r="G383" s="29">
        <f t="shared" si="47"/>
        <v>1.1050809808713786E-13</v>
      </c>
      <c r="H383" s="31">
        <f t="shared" si="49"/>
        <v>-6.4686434754615663</v>
      </c>
      <c r="I383" s="2"/>
      <c r="K383" s="2"/>
      <c r="L383" s="2"/>
    </row>
    <row r="384" spans="1:12">
      <c r="A384" s="2"/>
      <c r="B384" s="24">
        <f t="shared" si="48"/>
        <v>360</v>
      </c>
      <c r="C384" s="25">
        <f t="shared" si="43"/>
        <v>1.1981716482922764E-2</v>
      </c>
      <c r="D384" s="26">
        <f t="shared" si="44"/>
        <v>3.264913763792216E-7</v>
      </c>
      <c r="E384" s="27">
        <f t="shared" si="45"/>
        <v>3.264913763792216E-7</v>
      </c>
      <c r="F384" s="28">
        <f t="shared" si="46"/>
        <v>11.981716482922764</v>
      </c>
      <c r="G384" s="29">
        <f t="shared" si="47"/>
        <v>1.0659661884999853E-13</v>
      </c>
      <c r="H384" s="31">
        <f t="shared" si="49"/>
        <v>-6.4866619809642394</v>
      </c>
      <c r="I384" s="2"/>
      <c r="K384" s="2"/>
      <c r="L384" s="2"/>
    </row>
    <row r="385" spans="1:12">
      <c r="A385" s="2"/>
      <c r="B385" s="24">
        <f t="shared" si="48"/>
        <v>361</v>
      </c>
      <c r="C385" s="25">
        <f t="shared" si="43"/>
        <v>1.1982042974299143E-2</v>
      </c>
      <c r="D385" s="26">
        <f t="shared" si="44"/>
        <v>3.2066117322959721E-7</v>
      </c>
      <c r="E385" s="27">
        <f t="shared" si="45"/>
        <v>3.2066117322959721E-7</v>
      </c>
      <c r="F385" s="28">
        <f t="shared" si="46"/>
        <v>11.982042974299143</v>
      </c>
      <c r="G385" s="29">
        <f t="shared" si="47"/>
        <v>1.0282358801698175E-13</v>
      </c>
      <c r="H385" s="31">
        <f t="shared" si="49"/>
        <v>-6.5046804864669037</v>
      </c>
      <c r="I385" s="2"/>
      <c r="K385" s="2"/>
      <c r="L385" s="2"/>
    </row>
    <row r="386" spans="1:12">
      <c r="A386" s="2"/>
      <c r="B386" s="24">
        <f t="shared" si="48"/>
        <v>362</v>
      </c>
      <c r="C386" s="25">
        <f t="shared" si="43"/>
        <v>1.1982363635472372E-2</v>
      </c>
      <c r="D386" s="26">
        <f t="shared" si="44"/>
        <v>3.1493508085051709E-7</v>
      </c>
      <c r="E386" s="27">
        <f t="shared" si="45"/>
        <v>3.1493508085051709E-7</v>
      </c>
      <c r="F386" s="28">
        <f t="shared" si="46"/>
        <v>11.982363635472371</v>
      </c>
      <c r="G386" s="29">
        <f t="shared" si="47"/>
        <v>9.9184105150321736E-14</v>
      </c>
      <c r="H386" s="31">
        <f t="shared" si="49"/>
        <v>-6.5226989919695182</v>
      </c>
      <c r="I386" s="2"/>
      <c r="K386" s="2"/>
      <c r="L386" s="2"/>
    </row>
    <row r="387" spans="1:12">
      <c r="A387" s="2"/>
      <c r="B387" s="24">
        <f t="shared" si="48"/>
        <v>363</v>
      </c>
      <c r="C387" s="25">
        <f t="shared" si="43"/>
        <v>1.1982678570553223E-2</v>
      </c>
      <c r="D387" s="26">
        <f t="shared" si="44"/>
        <v>3.0931124012102884E-7</v>
      </c>
      <c r="E387" s="27">
        <f t="shared" si="45"/>
        <v>3.0931124012102884E-7</v>
      </c>
      <c r="F387" s="28">
        <f t="shared" si="46"/>
        <v>11.982678570553222</v>
      </c>
      <c r="G387" s="29">
        <f t="shared" si="47"/>
        <v>9.5673443265208766E-14</v>
      </c>
      <c r="H387" s="31">
        <f t="shared" si="49"/>
        <v>-6.5407174974722446</v>
      </c>
      <c r="I387" s="2"/>
      <c r="K387" s="2"/>
      <c r="L387" s="2"/>
    </row>
    <row r="388" spans="1:12">
      <c r="A388" s="2"/>
      <c r="B388" s="24">
        <f t="shared" si="48"/>
        <v>364</v>
      </c>
      <c r="C388" s="25">
        <f t="shared" si="43"/>
        <v>1.1982987881793344E-2</v>
      </c>
      <c r="D388" s="26">
        <f t="shared" si="44"/>
        <v>3.0378782511886196E-7</v>
      </c>
      <c r="E388" s="27">
        <f t="shared" si="45"/>
        <v>3.0378782511886196E-7</v>
      </c>
      <c r="F388" s="28">
        <f t="shared" si="46"/>
        <v>11.982987881793344</v>
      </c>
      <c r="G388" s="29">
        <f t="shared" si="47"/>
        <v>9.2287042690448254E-14</v>
      </c>
      <c r="H388" s="31">
        <f t="shared" si="49"/>
        <v>-6.5587360029749417</v>
      </c>
      <c r="I388" s="2"/>
      <c r="K388" s="2"/>
      <c r="L388" s="2"/>
    </row>
    <row r="389" spans="1:12">
      <c r="A389" s="2"/>
      <c r="B389" s="24">
        <f t="shared" si="48"/>
        <v>365</v>
      </c>
      <c r="C389" s="25">
        <f t="shared" si="43"/>
        <v>1.1983291669618463E-2</v>
      </c>
      <c r="D389" s="26">
        <f t="shared" si="44"/>
        <v>2.9836304252744181E-7</v>
      </c>
      <c r="E389" s="27">
        <f t="shared" si="45"/>
        <v>2.9836304252744181E-7</v>
      </c>
      <c r="F389" s="28">
        <f t="shared" si="46"/>
        <v>11.983291669618463</v>
      </c>
      <c r="G389" s="29">
        <f t="shared" si="47"/>
        <v>8.9020505146232054E-14</v>
      </c>
      <c r="H389" s="31">
        <f t="shared" si="49"/>
        <v>-6.5767545084776593</v>
      </c>
      <c r="I389" s="2"/>
      <c r="K389" s="2"/>
      <c r="L389" s="2"/>
    </row>
    <row r="390" spans="1:12">
      <c r="A390" s="2"/>
      <c r="B390" s="24">
        <f t="shared" si="48"/>
        <v>366</v>
      </c>
      <c r="C390" s="25">
        <f t="shared" si="43"/>
        <v>1.1983590032660991E-2</v>
      </c>
      <c r="D390" s="26">
        <f t="shared" si="44"/>
        <v>2.9303513105375218E-7</v>
      </c>
      <c r="E390" s="27">
        <f t="shared" si="45"/>
        <v>2.9303513105375218E-7</v>
      </c>
      <c r="F390" s="28">
        <f t="shared" si="46"/>
        <v>11.98359003266099</v>
      </c>
      <c r="G390" s="29">
        <f t="shared" si="47"/>
        <v>8.5869588031689719E-14</v>
      </c>
      <c r="H390" s="31">
        <f t="shared" si="49"/>
        <v>-6.594773013980288</v>
      </c>
      <c r="I390" s="2"/>
      <c r="K390" s="2"/>
      <c r="L390" s="2"/>
    </row>
    <row r="391" spans="1:12">
      <c r="A391" s="2"/>
      <c r="B391" s="24">
        <f t="shared" si="48"/>
        <v>367</v>
      </c>
      <c r="C391" s="25">
        <f t="shared" si="43"/>
        <v>1.1983883067792045E-2</v>
      </c>
      <c r="D391" s="26">
        <f t="shared" si="44"/>
        <v>2.8780236085634846E-7</v>
      </c>
      <c r="E391" s="27">
        <f t="shared" si="45"/>
        <v>2.8780236085634846E-7</v>
      </c>
      <c r="F391" s="28">
        <f t="shared" si="46"/>
        <v>11.983883067792044</v>
      </c>
      <c r="G391" s="29">
        <f t="shared" si="47"/>
        <v>8.2830198914487813E-14</v>
      </c>
      <c r="H391" s="31">
        <f t="shared" si="49"/>
        <v>-6.6127915194830189</v>
      </c>
      <c r="I391" s="2"/>
      <c r="K391" s="2"/>
      <c r="L391" s="2"/>
    </row>
    <row r="392" spans="1:12">
      <c r="A392" s="2"/>
      <c r="B392" s="24">
        <f t="shared" si="48"/>
        <v>368</v>
      </c>
      <c r="C392" s="25">
        <f t="shared" si="43"/>
        <v>1.1984170870152902E-2</v>
      </c>
      <c r="D392" s="26">
        <f t="shared" si="44"/>
        <v>2.8266303298390178E-7</v>
      </c>
      <c r="E392" s="27">
        <f t="shared" si="45"/>
        <v>2.8266303298390178E-7</v>
      </c>
      <c r="F392" s="28">
        <f t="shared" si="46"/>
        <v>11.984170870152902</v>
      </c>
      <c r="G392" s="29">
        <f t="shared" si="47"/>
        <v>7.9898390215658345E-14</v>
      </c>
      <c r="H392" s="31">
        <f t="shared" si="49"/>
        <v>-6.6308100249857391</v>
      </c>
      <c r="I392" s="2"/>
      <c r="K392" s="2"/>
      <c r="L392" s="2"/>
    </row>
    <row r="393" spans="1:12">
      <c r="A393" s="2"/>
      <c r="B393" s="24">
        <f t="shared" si="48"/>
        <v>369</v>
      </c>
      <c r="C393" s="25">
        <f t="shared" si="43"/>
        <v>1.1984453533185885E-2</v>
      </c>
      <c r="D393" s="26">
        <f t="shared" si="44"/>
        <v>2.7761547882348175E-7</v>
      </c>
      <c r="E393" s="27">
        <f t="shared" si="45"/>
        <v>2.7761547882348175E-7</v>
      </c>
      <c r="F393" s="28">
        <f t="shared" si="46"/>
        <v>11.984453533185885</v>
      </c>
      <c r="G393" s="29">
        <f t="shared" si="47"/>
        <v>7.7070354082391049E-14</v>
      </c>
      <c r="H393" s="31">
        <f t="shared" si="49"/>
        <v>-6.6488285304883936</v>
      </c>
      <c r="I393" s="2"/>
      <c r="K393" s="2"/>
      <c r="L393" s="2"/>
    </row>
    <row r="394" spans="1:12">
      <c r="A394" s="2"/>
      <c r="B394" s="24">
        <f t="shared" si="48"/>
        <v>370</v>
      </c>
      <c r="C394" s="25">
        <f t="shared" si="43"/>
        <v>1.1984731148664709E-2</v>
      </c>
      <c r="D394" s="26">
        <f t="shared" si="44"/>
        <v>2.7265805955876768E-7</v>
      </c>
      <c r="E394" s="27">
        <f t="shared" si="45"/>
        <v>2.7265805955876768E-7</v>
      </c>
      <c r="F394" s="28">
        <f t="shared" si="46"/>
        <v>11.984731148664709</v>
      </c>
      <c r="G394" s="29">
        <f t="shared" si="47"/>
        <v>7.4342417442352505E-14</v>
      </c>
      <c r="H394" s="31">
        <f t="shared" si="49"/>
        <v>-6.666847035991105</v>
      </c>
      <c r="I394" s="2"/>
      <c r="K394" s="2"/>
      <c r="L394" s="2"/>
    </row>
    <row r="395" spans="1:12">
      <c r="A395" s="2"/>
      <c r="B395" s="24">
        <f t="shared" si="48"/>
        <v>371</v>
      </c>
      <c r="C395" s="25">
        <f t="shared" si="43"/>
        <v>1.1985003806724268E-2</v>
      </c>
      <c r="D395" s="26">
        <f t="shared" si="44"/>
        <v>2.6778916563806122E-7</v>
      </c>
      <c r="E395" s="27">
        <f t="shared" si="45"/>
        <v>2.6778916563806122E-7</v>
      </c>
      <c r="F395" s="28">
        <f t="shared" si="46"/>
        <v>11.985003806724269</v>
      </c>
      <c r="G395" s="29">
        <f t="shared" si="47"/>
        <v>7.1711037233128984E-14</v>
      </c>
      <c r="H395" s="31">
        <f t="shared" si="49"/>
        <v>-6.6848655414938358</v>
      </c>
      <c r="I395" s="2"/>
      <c r="K395" s="2"/>
      <c r="L395" s="2"/>
    </row>
    <row r="396" spans="1:12">
      <c r="A396" s="2"/>
      <c r="B396" s="24">
        <f t="shared" si="48"/>
        <v>372</v>
      </c>
      <c r="C396" s="25">
        <f t="shared" si="43"/>
        <v>1.1985271595889906E-2</v>
      </c>
      <c r="D396" s="26">
        <f t="shared" si="44"/>
        <v>2.6300721625168878E-7</v>
      </c>
      <c r="E396" s="27">
        <f t="shared" si="45"/>
        <v>2.6300721625168878E-7</v>
      </c>
      <c r="F396" s="28">
        <f t="shared" si="46"/>
        <v>11.985271595889905</v>
      </c>
      <c r="G396" s="29">
        <f t="shared" si="47"/>
        <v>6.9172795800462593E-14</v>
      </c>
      <c r="H396" s="31">
        <f t="shared" si="49"/>
        <v>-6.7028840469964326</v>
      </c>
      <c r="I396" s="2"/>
      <c r="K396" s="2"/>
      <c r="L396" s="2"/>
    </row>
    <row r="397" spans="1:12">
      <c r="A397" s="2"/>
      <c r="B397" s="24">
        <f t="shared" si="48"/>
        <v>373</v>
      </c>
      <c r="C397" s="25">
        <f t="shared" si="43"/>
        <v>1.1985534603106158E-2</v>
      </c>
      <c r="D397" s="26">
        <f t="shared" si="44"/>
        <v>2.5831065881860254E-7</v>
      </c>
      <c r="E397" s="27">
        <f t="shared" si="45"/>
        <v>2.5831065881860254E-7</v>
      </c>
      <c r="F397" s="28">
        <f t="shared" si="46"/>
        <v>11.985534603106158</v>
      </c>
      <c r="G397" s="29">
        <f t="shared" si="47"/>
        <v>6.6724396459300488E-14</v>
      </c>
      <c r="H397" s="31">
        <f t="shared" si="49"/>
        <v>-6.7209025524991901</v>
      </c>
      <c r="I397" s="2"/>
      <c r="K397" s="2"/>
      <c r="L397" s="2"/>
    </row>
    <row r="398" spans="1:12">
      <c r="A398" s="2"/>
      <c r="B398" s="24">
        <f t="shared" si="48"/>
        <v>374</v>
      </c>
      <c r="C398" s="25">
        <f t="shared" ref="C398:C403" si="50">C397+D397</f>
        <v>1.1985792913764977E-2</v>
      </c>
      <c r="D398" s="26">
        <f t="shared" si="44"/>
        <v>2.5369796848256117E-7</v>
      </c>
      <c r="E398" s="27">
        <f t="shared" si="45"/>
        <v>2.5369796848256117E-7</v>
      </c>
      <c r="F398" s="28">
        <f t="shared" si="46"/>
        <v>11.985792913764977</v>
      </c>
      <c r="G398" s="29">
        <f t="shared" si="47"/>
        <v>6.4362659212178603E-14</v>
      </c>
      <c r="H398" s="31">
        <f t="shared" si="49"/>
        <v>-6.7389210580018482</v>
      </c>
      <c r="I398" s="2"/>
      <c r="K398" s="2"/>
      <c r="L398" s="2"/>
    </row>
    <row r="399" spans="1:12">
      <c r="A399" s="2"/>
      <c r="B399" s="24">
        <f t="shared" si="48"/>
        <v>375</v>
      </c>
      <c r="C399" s="25">
        <f t="shared" si="50"/>
        <v>1.1986046611733459E-2</v>
      </c>
      <c r="D399" s="26">
        <f t="shared" si="44"/>
        <v>2.4916764761681192E-7</v>
      </c>
      <c r="E399" s="27">
        <f t="shared" si="45"/>
        <v>2.4916764761681192E-7</v>
      </c>
      <c r="F399" s="28">
        <f t="shared" si="46"/>
        <v>11.986046611733459</v>
      </c>
      <c r="G399" s="29">
        <f t="shared" si="47"/>
        <v>6.2084516618895756E-14</v>
      </c>
      <c r="H399" s="31">
        <f t="shared" si="49"/>
        <v>-6.7569395635044831</v>
      </c>
      <c r="I399" s="2"/>
      <c r="K399" s="2"/>
      <c r="L399" s="2"/>
    </row>
    <row r="400" spans="1:12">
      <c r="A400" s="2"/>
      <c r="B400" s="24">
        <f t="shared" si="48"/>
        <v>376</v>
      </c>
      <c r="C400" s="25">
        <f t="shared" si="50"/>
        <v>1.1986295779381076E-2</v>
      </c>
      <c r="D400" s="26">
        <f t="shared" si="44"/>
        <v>2.4471822533793968E-7</v>
      </c>
      <c r="E400" s="27">
        <f t="shared" si="45"/>
        <v>2.4471822533793968E-7</v>
      </c>
      <c r="F400" s="28">
        <f t="shared" si="46"/>
        <v>11.986295779381075</v>
      </c>
      <c r="G400" s="29">
        <f t="shared" si="47"/>
        <v>5.9887009812550625E-14</v>
      </c>
      <c r="H400" s="31">
        <f t="shared" si="49"/>
        <v>-6.7749580690071642</v>
      </c>
      <c r="I400" s="2"/>
      <c r="K400" s="2"/>
      <c r="L400" s="2"/>
    </row>
    <row r="401" spans="1:12">
      <c r="A401" s="2"/>
      <c r="B401" s="24">
        <f t="shared" si="48"/>
        <v>377</v>
      </c>
      <c r="C401" s="25">
        <f t="shared" si="50"/>
        <v>1.1986540497606415E-2</v>
      </c>
      <c r="D401" s="26">
        <f t="shared" si="44"/>
        <v>2.4034825702831269E-7</v>
      </c>
      <c r="E401" s="27">
        <f t="shared" si="45"/>
        <v>2.4034825702831269E-7</v>
      </c>
      <c r="F401" s="28">
        <f t="shared" si="46"/>
        <v>11.986540497606414</v>
      </c>
      <c r="G401" s="29">
        <f t="shared" si="47"/>
        <v>5.7767284656547865E-14</v>
      </c>
      <c r="H401" s="31">
        <f t="shared" si="49"/>
        <v>-6.7929765745099298</v>
      </c>
      <c r="I401" s="2"/>
      <c r="K401" s="2"/>
      <c r="L401" s="2"/>
    </row>
    <row r="402" spans="1:12">
      <c r="A402" s="2"/>
      <c r="B402" s="24">
        <f t="shared" si="48"/>
        <v>378</v>
      </c>
      <c r="C402" s="25">
        <f t="shared" si="50"/>
        <v>1.1986780845863442E-2</v>
      </c>
      <c r="D402" s="26">
        <f t="shared" si="44"/>
        <v>2.3605632386709224E-7</v>
      </c>
      <c r="E402" s="27">
        <f t="shared" si="45"/>
        <v>2.3605632386709224E-7</v>
      </c>
      <c r="F402" s="28">
        <f t="shared" si="46"/>
        <v>11.986780845863443</v>
      </c>
      <c r="G402" s="29">
        <f t="shared" si="47"/>
        <v>5.5722588037645537E-14</v>
      </c>
      <c r="H402" s="31">
        <f t="shared" si="49"/>
        <v>-6.81099508001261</v>
      </c>
      <c r="I402" s="2"/>
      <c r="K402" s="2"/>
      <c r="L402" s="2"/>
    </row>
    <row r="403" spans="1:12">
      <c r="A403" s="2"/>
      <c r="B403" s="24">
        <f t="shared" si="48"/>
        <v>379</v>
      </c>
      <c r="C403" s="25">
        <f t="shared" si="50"/>
        <v>1.1987016902187309E-2</v>
      </c>
      <c r="D403" s="26">
        <f t="shared" si="44"/>
        <v>2.3184103236949052E-7</v>
      </c>
      <c r="E403" s="27">
        <f t="shared" si="45"/>
        <v>2.3184103236949052E-7</v>
      </c>
      <c r="F403" s="28">
        <f t="shared" si="46"/>
        <v>11.987016902187309</v>
      </c>
      <c r="G403" s="29">
        <f t="shared" si="47"/>
        <v>5.3750264290151152E-14</v>
      </c>
      <c r="H403" s="31">
        <f t="shared" si="49"/>
        <v>-6.829013585515181</v>
      </c>
      <c r="I403" s="2"/>
      <c r="K403" s="2"/>
      <c r="L403" s="2"/>
    </row>
    <row r="404" spans="1:12">
      <c r="A404" s="2"/>
      <c r="B404" s="24">
        <f t="shared" si="48"/>
        <v>380</v>
      </c>
      <c r="C404" s="25">
        <f t="shared" ref="C404:C423" si="51">C403+D403</f>
        <v>1.1987248743219679E-2</v>
      </c>
      <c r="D404" s="26">
        <f t="shared" si="44"/>
        <v>2.2770101393430688E-7</v>
      </c>
      <c r="E404" s="27">
        <f t="shared" si="45"/>
        <v>2.2770101393430688E-7</v>
      </c>
      <c r="F404" s="28">
        <f t="shared" si="46"/>
        <v>11.987248743219679</v>
      </c>
      <c r="G404" s="29">
        <f t="shared" si="47"/>
        <v>5.1847751746711419E-14</v>
      </c>
      <c r="H404" s="31">
        <f t="shared" si="49"/>
        <v>-6.8470320910179217</v>
      </c>
      <c r="I404" s="2"/>
      <c r="K404" s="2"/>
      <c r="L404" s="2"/>
    </row>
    <row r="405" spans="1:12">
      <c r="A405" s="2"/>
      <c r="B405" s="24">
        <f t="shared" si="48"/>
        <v>381</v>
      </c>
      <c r="C405" s="25">
        <f t="shared" si="51"/>
        <v>1.1987476444233614E-2</v>
      </c>
      <c r="D405" s="26">
        <f t="shared" si="44"/>
        <v>2.2363492439974359E-7</v>
      </c>
      <c r="E405" s="27">
        <f t="shared" si="45"/>
        <v>2.2363492439974359E-7</v>
      </c>
      <c r="F405" s="28">
        <f t="shared" si="46"/>
        <v>11.987476444233614</v>
      </c>
      <c r="G405" s="29">
        <f t="shared" si="47"/>
        <v>5.0012579411279028E-14</v>
      </c>
      <c r="H405" s="31">
        <f t="shared" si="49"/>
        <v>-6.8650505965206987</v>
      </c>
      <c r="I405" s="2"/>
      <c r="K405" s="2"/>
      <c r="L405" s="2"/>
    </row>
    <row r="406" spans="1:12">
      <c r="A406" s="2"/>
      <c r="B406" s="24">
        <f t="shared" si="48"/>
        <v>382</v>
      </c>
      <c r="C406" s="25">
        <f t="shared" si="51"/>
        <v>1.1987700079158014E-2</v>
      </c>
      <c r="D406" s="26">
        <f t="shared" si="44"/>
        <v>2.1964144360689783E-7</v>
      </c>
      <c r="E406" s="27">
        <f t="shared" si="45"/>
        <v>2.1964144360689783E-7</v>
      </c>
      <c r="F406" s="28">
        <f t="shared" si="46"/>
        <v>11.987700079158014</v>
      </c>
      <c r="G406" s="29">
        <f t="shared" si="47"/>
        <v>4.8242363749722078E-14</v>
      </c>
      <c r="H406" s="31">
        <f t="shared" si="49"/>
        <v>-6.8830691020233461</v>
      </c>
      <c r="I406" s="2"/>
      <c r="K406" s="2"/>
      <c r="L406" s="2"/>
    </row>
    <row r="407" spans="1:12">
      <c r="A407" s="2"/>
      <c r="B407" s="24">
        <f t="shared" si="48"/>
        <v>383</v>
      </c>
      <c r="C407" s="25">
        <f t="shared" si="51"/>
        <v>1.1987919720601621E-2</v>
      </c>
      <c r="D407" s="26">
        <f t="shared" si="44"/>
        <v>2.1571927497105696E-7</v>
      </c>
      <c r="E407" s="27">
        <f t="shared" si="45"/>
        <v>2.1571927497105696E-7</v>
      </c>
      <c r="F407" s="28">
        <f t="shared" si="46"/>
        <v>11.987919720601621</v>
      </c>
      <c r="G407" s="29">
        <f t="shared" si="47"/>
        <v>4.6534805594038481E-14</v>
      </c>
      <c r="H407" s="31">
        <f t="shared" si="49"/>
        <v>-6.9010876075260397</v>
      </c>
      <c r="I407" s="2"/>
      <c r="K407" s="2"/>
      <c r="L407" s="2"/>
    </row>
    <row r="408" spans="1:12">
      <c r="A408" s="2"/>
      <c r="B408" s="24">
        <f t="shared" si="48"/>
        <v>384</v>
      </c>
      <c r="C408" s="25">
        <f t="shared" si="51"/>
        <v>1.1988135439876592E-2</v>
      </c>
      <c r="D408" s="26">
        <f t="shared" ref="D408:D423" si="52">Dt*(V-C408/C_)/R_</f>
        <v>2.1186714506086066E-7</v>
      </c>
      <c r="E408" s="27">
        <f t="shared" ref="E408:E423" si="53">D408/Dt</f>
        <v>2.1186714506086066E-7</v>
      </c>
      <c r="F408" s="28">
        <f t="shared" ref="F408:F423" si="54">C408/C_</f>
        <v>11.988135439876592</v>
      </c>
      <c r="G408" s="29">
        <f t="shared" ref="G408:G423" si="55">E408^2</f>
        <v>4.4887687156239776E-14</v>
      </c>
      <c r="H408" s="31">
        <f t="shared" si="49"/>
        <v>-6.9191061130287128</v>
      </c>
      <c r="I408" s="2"/>
      <c r="K408" s="2"/>
      <c r="L408" s="2"/>
    </row>
    <row r="409" spans="1:12">
      <c r="A409" s="2"/>
      <c r="B409" s="24">
        <f t="shared" ref="B409:B423" si="56">B408+Dt</f>
        <v>385</v>
      </c>
      <c r="C409" s="25">
        <f t="shared" si="51"/>
        <v>1.1988347307021653E-2</v>
      </c>
      <c r="D409" s="26">
        <f t="shared" si="52"/>
        <v>2.080838031847903E-7</v>
      </c>
      <c r="E409" s="27">
        <f t="shared" si="53"/>
        <v>2.080838031847903E-7</v>
      </c>
      <c r="F409" s="28">
        <f t="shared" si="54"/>
        <v>11.988347307021652</v>
      </c>
      <c r="G409" s="29">
        <f t="shared" si="55"/>
        <v>4.3298869147846541E-14</v>
      </c>
      <c r="H409" s="31">
        <f t="shared" ref="H409:H423" si="57">LN((V-F409)/V)</f>
        <v>-6.9371246185313122</v>
      </c>
      <c r="I409" s="2"/>
      <c r="K409" s="2"/>
      <c r="L409" s="2"/>
    </row>
    <row r="410" spans="1:12">
      <c r="A410" s="2"/>
      <c r="B410" s="24">
        <f t="shared" si="56"/>
        <v>386</v>
      </c>
      <c r="C410" s="25">
        <f t="shared" si="51"/>
        <v>1.1988555390824837E-2</v>
      </c>
      <c r="D410" s="26">
        <f t="shared" si="52"/>
        <v>2.0436802098504941E-7</v>
      </c>
      <c r="E410" s="27">
        <f t="shared" si="53"/>
        <v>2.0436802098504941E-7</v>
      </c>
      <c r="F410" s="28">
        <f t="shared" si="54"/>
        <v>11.988555390824837</v>
      </c>
      <c r="G410" s="29">
        <f t="shared" si="55"/>
        <v>4.1766288001345596E-14</v>
      </c>
      <c r="H410" s="31">
        <f t="shared" si="57"/>
        <v>-6.9551431240340511</v>
      </c>
      <c r="I410" s="2"/>
      <c r="K410" s="2"/>
      <c r="L410" s="2"/>
    </row>
    <row r="411" spans="1:12">
      <c r="A411" s="2"/>
      <c r="B411" s="24">
        <f t="shared" si="56"/>
        <v>387</v>
      </c>
      <c r="C411" s="25">
        <f t="shared" si="51"/>
        <v>1.1988759758845823E-2</v>
      </c>
      <c r="D411" s="26">
        <f t="shared" si="52"/>
        <v>2.0071859203886686E-7</v>
      </c>
      <c r="E411" s="27">
        <f t="shared" si="53"/>
        <v>2.0071859203886686E-7</v>
      </c>
      <c r="F411" s="28">
        <f t="shared" si="54"/>
        <v>11.988759758845823</v>
      </c>
      <c r="G411" s="29">
        <f t="shared" si="55"/>
        <v>4.0287953190065067E-14</v>
      </c>
      <c r="H411" s="31">
        <f t="shared" si="57"/>
        <v>-6.9731616295368344</v>
      </c>
      <c r="I411" s="2"/>
      <c r="K411" s="2"/>
      <c r="L411" s="2"/>
    </row>
    <row r="412" spans="1:12">
      <c r="A412" s="2"/>
      <c r="B412" s="24">
        <f t="shared" si="56"/>
        <v>388</v>
      </c>
      <c r="C412" s="25">
        <f t="shared" si="51"/>
        <v>1.1988960477437862E-2</v>
      </c>
      <c r="D412" s="26">
        <f t="shared" si="52"/>
        <v>1.971343314667465E-7</v>
      </c>
      <c r="E412" s="27">
        <f t="shared" si="53"/>
        <v>1.971343314667465E-7</v>
      </c>
      <c r="F412" s="28">
        <f t="shared" si="54"/>
        <v>11.988960477437862</v>
      </c>
      <c r="G412" s="29">
        <f t="shared" si="55"/>
        <v>3.8861944642841081E-14</v>
      </c>
      <c r="H412" s="31">
        <f t="shared" si="57"/>
        <v>-6.9911801350395013</v>
      </c>
      <c r="I412" s="2"/>
      <c r="K412" s="2"/>
      <c r="L412" s="2"/>
    </row>
    <row r="413" spans="1:12">
      <c r="A413" s="2"/>
      <c r="B413" s="24">
        <f t="shared" si="56"/>
        <v>389</v>
      </c>
      <c r="C413" s="25">
        <f t="shared" si="51"/>
        <v>1.1989157611769328E-2</v>
      </c>
      <c r="D413" s="26">
        <f t="shared" si="52"/>
        <v>1.9361407554772749E-7</v>
      </c>
      <c r="E413" s="27">
        <f t="shared" si="53"/>
        <v>1.9361407554772749E-7</v>
      </c>
      <c r="F413" s="28">
        <f t="shared" si="54"/>
        <v>11.989157611769327</v>
      </c>
      <c r="G413" s="29">
        <f t="shared" si="55"/>
        <v>3.7486410250201129E-14</v>
      </c>
      <c r="H413" s="31">
        <f t="shared" si="57"/>
        <v>-7.0091986405420243</v>
      </c>
      <c r="I413" s="2"/>
      <c r="K413" s="2"/>
      <c r="L413" s="2"/>
    </row>
    <row r="414" spans="1:12">
      <c r="A414" s="2"/>
      <c r="B414" s="24">
        <f t="shared" si="56"/>
        <v>390</v>
      </c>
      <c r="C414" s="25">
        <f t="shared" si="51"/>
        <v>1.1989351225844876E-2</v>
      </c>
      <c r="D414" s="26">
        <f t="shared" si="52"/>
        <v>1.9015668134149598E-7</v>
      </c>
      <c r="E414" s="27">
        <f t="shared" si="53"/>
        <v>1.9015668134149598E-7</v>
      </c>
      <c r="F414" s="28">
        <f t="shared" si="54"/>
        <v>11.989351225844876</v>
      </c>
      <c r="G414" s="29">
        <f t="shared" si="55"/>
        <v>3.6159563458811244E-14</v>
      </c>
      <c r="H414" s="31">
        <f t="shared" si="57"/>
        <v>-7.0272171460448192</v>
      </c>
      <c r="I414" s="2"/>
      <c r="K414" s="2"/>
      <c r="L414" s="2"/>
    </row>
    <row r="415" spans="1:12">
      <c r="A415" s="2"/>
      <c r="B415" s="24">
        <f t="shared" si="56"/>
        <v>391</v>
      </c>
      <c r="C415" s="25">
        <f t="shared" si="51"/>
        <v>1.1989541382526218E-2</v>
      </c>
      <c r="D415" s="26">
        <f t="shared" si="52"/>
        <v>1.86761026317539E-7</v>
      </c>
      <c r="E415" s="27">
        <f t="shared" si="53"/>
        <v>1.86761026317539E-7</v>
      </c>
      <c r="F415" s="28">
        <f t="shared" si="54"/>
        <v>11.989541382526218</v>
      </c>
      <c r="G415" s="29">
        <f t="shared" si="55"/>
        <v>3.487968095118049E-14</v>
      </c>
      <c r="H415" s="31">
        <f t="shared" si="57"/>
        <v>-7.0452356515475065</v>
      </c>
      <c r="I415" s="2"/>
      <c r="K415" s="2"/>
      <c r="L415" s="2"/>
    </row>
    <row r="416" spans="1:12">
      <c r="A416" s="2"/>
      <c r="B416" s="24">
        <f t="shared" si="56"/>
        <v>392</v>
      </c>
      <c r="C416" s="25">
        <f t="shared" si="51"/>
        <v>1.1989728143552536E-2</v>
      </c>
      <c r="D416" s="26">
        <f t="shared" si="52"/>
        <v>1.8342600799042026E-7</v>
      </c>
      <c r="E416" s="27">
        <f t="shared" si="53"/>
        <v>1.8342600799042026E-7</v>
      </c>
      <c r="F416" s="28">
        <f t="shared" si="54"/>
        <v>11.989728143552536</v>
      </c>
      <c r="G416" s="29">
        <f t="shared" si="55"/>
        <v>3.3645100407301721E-14</v>
      </c>
      <c r="H416" s="31">
        <f t="shared" si="57"/>
        <v>-7.0632541570502925</v>
      </c>
      <c r="I416" s="2"/>
      <c r="K416" s="2"/>
      <c r="L416" s="2"/>
    </row>
    <row r="417" spans="1:12">
      <c r="A417" s="2"/>
      <c r="B417" s="24">
        <f t="shared" si="56"/>
        <v>393</v>
      </c>
      <c r="C417" s="25">
        <f t="shared" si="51"/>
        <v>1.1989911569560526E-2</v>
      </c>
      <c r="D417" s="26">
        <f t="shared" si="52"/>
        <v>1.8015054356203462E-7</v>
      </c>
      <c r="E417" s="27">
        <f t="shared" si="53"/>
        <v>1.8015054356203462E-7</v>
      </c>
      <c r="F417" s="28">
        <f t="shared" si="54"/>
        <v>11.989911569560526</v>
      </c>
      <c r="G417" s="29">
        <f t="shared" si="55"/>
        <v>3.2454218345696533E-14</v>
      </c>
      <c r="H417" s="31">
        <f t="shared" si="57"/>
        <v>-7.0812726625528892</v>
      </c>
      <c r="I417" s="2"/>
      <c r="K417" s="2"/>
      <c r="L417" s="2"/>
    </row>
    <row r="418" spans="1:12">
      <c r="A418" s="2"/>
      <c r="B418" s="24">
        <f t="shared" si="56"/>
        <v>394</v>
      </c>
      <c r="C418" s="25">
        <f t="shared" si="51"/>
        <v>1.1990091720104089E-2</v>
      </c>
      <c r="D418" s="26">
        <f t="shared" si="52"/>
        <v>1.7693356956985771E-7</v>
      </c>
      <c r="E418" s="27">
        <f t="shared" si="53"/>
        <v>1.7693356956985771E-7</v>
      </c>
      <c r="F418" s="28">
        <f t="shared" si="54"/>
        <v>11.990091720104088</v>
      </c>
      <c r="G418" s="29">
        <f t="shared" si="55"/>
        <v>3.1305488040731677E-14</v>
      </c>
      <c r="H418" s="31">
        <f t="shared" si="57"/>
        <v>-7.0992911680555544</v>
      </c>
      <c r="I418" s="2"/>
      <c r="K418" s="2"/>
      <c r="L418" s="2"/>
    </row>
    <row r="419" spans="1:12">
      <c r="A419" s="2"/>
      <c r="B419" s="24">
        <f t="shared" si="56"/>
        <v>395</v>
      </c>
      <c r="C419" s="25">
        <f t="shared" si="51"/>
        <v>1.1990268653673659E-2</v>
      </c>
      <c r="D419" s="26">
        <f t="shared" si="52"/>
        <v>1.7377404154182508E-7</v>
      </c>
      <c r="E419" s="27">
        <f t="shared" si="53"/>
        <v>1.7377404154182508E-7</v>
      </c>
      <c r="F419" s="28">
        <f t="shared" si="54"/>
        <v>11.990268653673658</v>
      </c>
      <c r="G419" s="29">
        <f t="shared" si="55"/>
        <v>3.019741751377995E-14</v>
      </c>
      <c r="H419" s="31">
        <f t="shared" si="57"/>
        <v>-7.1173096735582302</v>
      </c>
      <c r="I419" s="2"/>
      <c r="K419" s="2"/>
      <c r="L419" s="2"/>
    </row>
    <row r="420" spans="1:12">
      <c r="A420" s="2"/>
      <c r="B420" s="24">
        <f t="shared" si="56"/>
        <v>396</v>
      </c>
      <c r="C420" s="25">
        <f t="shared" si="51"/>
        <v>1.1990442427715201E-2</v>
      </c>
      <c r="D420" s="26">
        <f t="shared" si="52"/>
        <v>1.7067093365714341E-7</v>
      </c>
      <c r="E420" s="27">
        <f t="shared" si="53"/>
        <v>1.7067093365714341E-7</v>
      </c>
      <c r="F420" s="28">
        <f t="shared" si="54"/>
        <v>11.9904424277152</v>
      </c>
      <c r="G420" s="29">
        <f t="shared" si="55"/>
        <v>2.9128567595401045E-14</v>
      </c>
      <c r="H420" s="31">
        <f t="shared" si="57"/>
        <v>-7.1353281790609442</v>
      </c>
      <c r="I420" s="2"/>
      <c r="K420" s="2"/>
      <c r="L420" s="2"/>
    </row>
    <row r="421" spans="1:12">
      <c r="A421" s="2"/>
      <c r="B421" s="24">
        <f t="shared" si="56"/>
        <v>397</v>
      </c>
      <c r="C421" s="25">
        <f t="shared" si="51"/>
        <v>1.1990613098648857E-2</v>
      </c>
      <c r="D421" s="26">
        <f t="shared" si="52"/>
        <v>1.676232384132551E-7</v>
      </c>
      <c r="E421" s="27">
        <f t="shared" si="53"/>
        <v>1.676232384132551E-7</v>
      </c>
      <c r="F421" s="28">
        <f t="shared" si="54"/>
        <v>11.990613098648858</v>
      </c>
      <c r="G421" s="29">
        <f t="shared" si="55"/>
        <v>2.8097550056146961E-14</v>
      </c>
      <c r="H421" s="31">
        <f t="shared" si="57"/>
        <v>-7.1533466845636875</v>
      </c>
      <c r="I421" s="2"/>
      <c r="K421" s="2"/>
      <c r="L421" s="2"/>
    </row>
    <row r="422" spans="1:12">
      <c r="A422" s="2"/>
      <c r="B422" s="24">
        <f t="shared" si="56"/>
        <v>398</v>
      </c>
      <c r="C422" s="25">
        <f t="shared" si="51"/>
        <v>1.199078072188727E-2</v>
      </c>
      <c r="D422" s="26">
        <f t="shared" si="52"/>
        <v>1.6462996629876667E-7</v>
      </c>
      <c r="E422" s="27">
        <f t="shared" si="53"/>
        <v>1.6462996629876667E-7</v>
      </c>
      <c r="F422" s="28">
        <f t="shared" si="54"/>
        <v>11.990780721887269</v>
      </c>
      <c r="G422" s="29">
        <f t="shared" si="55"/>
        <v>2.710302580353305E-14</v>
      </c>
      <c r="H422" s="31">
        <f t="shared" si="57"/>
        <v>-7.171365190066159</v>
      </c>
      <c r="I422" s="2"/>
      <c r="K422" s="2"/>
      <c r="L422" s="2"/>
    </row>
    <row r="423" spans="1:12">
      <c r="A423" s="2"/>
      <c r="B423" s="24">
        <f t="shared" si="56"/>
        <v>399</v>
      </c>
      <c r="C423" s="25">
        <f t="shared" si="51"/>
        <v>1.1990945351853568E-2</v>
      </c>
      <c r="D423" s="26">
        <f t="shared" si="52"/>
        <v>1.6169014547199165E-7</v>
      </c>
      <c r="E423" s="27">
        <f t="shared" si="53"/>
        <v>1.6169014547199165E-7</v>
      </c>
      <c r="F423" s="28">
        <f t="shared" si="54"/>
        <v>11.990945351853568</v>
      </c>
      <c r="G423" s="29">
        <f t="shared" si="55"/>
        <v>2.6143703142753821E-14</v>
      </c>
      <c r="H423" s="31">
        <f t="shared" si="57"/>
        <v>-7.1893836955689077</v>
      </c>
      <c r="I423" s="2"/>
      <c r="K423" s="2"/>
      <c r="L423" s="2"/>
    </row>
    <row r="424" spans="1:12">
      <c r="A424" s="2"/>
      <c r="B424" s="6"/>
      <c r="C424" s="18"/>
      <c r="D424" s="19"/>
      <c r="E424" s="19"/>
      <c r="F424" s="6"/>
      <c r="G424" s="6"/>
      <c r="H424" s="19"/>
      <c r="I424" s="2"/>
      <c r="J424" s="2"/>
      <c r="K424" s="2"/>
      <c r="L424" s="2"/>
    </row>
    <row r="425" spans="1:12">
      <c r="A425" s="2"/>
      <c r="B425" s="46" t="s">
        <v>24</v>
      </c>
      <c r="C425" s="47"/>
      <c r="D425" s="47"/>
      <c r="E425" s="47"/>
      <c r="F425" s="47"/>
      <c r="G425" s="47"/>
      <c r="H425" s="48"/>
      <c r="I425" s="2"/>
      <c r="J425" s="2"/>
      <c r="K425" s="2"/>
      <c r="L425" s="2"/>
    </row>
    <row r="426" spans="1:12">
      <c r="A426" s="2"/>
      <c r="B426" s="6"/>
      <c r="C426" s="18"/>
      <c r="D426" s="19"/>
      <c r="E426" s="19"/>
      <c r="F426" s="6"/>
      <c r="G426" s="6"/>
      <c r="H426" s="19"/>
      <c r="I426" s="2"/>
      <c r="J426" s="2"/>
      <c r="K426" s="2"/>
      <c r="L426" s="2"/>
    </row>
    <row r="427" spans="1:12">
      <c r="A427" s="2"/>
      <c r="B427" s="24">
        <f>B423+Dt</f>
        <v>400</v>
      </c>
      <c r="C427" s="25">
        <f>C423+D423</f>
        <v>1.1991107041999041E-2</v>
      </c>
      <c r="D427" s="26">
        <f t="shared" ref="D427:D490" si="58">-Dt*C427/C_/R_</f>
        <v>-2.1412691146426857E-4</v>
      </c>
      <c r="E427" s="27">
        <f t="shared" ref="E427" si="59">D427/Dt</f>
        <v>-2.1412691146426857E-4</v>
      </c>
      <c r="F427" s="28">
        <f t="shared" ref="F427" si="60">C427/C_</f>
        <v>11.99110704199904</v>
      </c>
      <c r="G427" s="29">
        <f t="shared" ref="G427:G490" si="61">E427^2</f>
        <v>4.5850334213226712E-8</v>
      </c>
      <c r="H427" s="31">
        <f t="shared" ref="H427:H490" si="62">LN(F427/V)</f>
        <v>-7.4135456881535859E-4</v>
      </c>
      <c r="I427" s="2"/>
      <c r="K427" s="2"/>
      <c r="L427" s="2"/>
    </row>
    <row r="428" spans="1:12">
      <c r="A428" s="2"/>
      <c r="B428" s="24">
        <f t="shared" ref="B428:B461" si="63">B427+Dt</f>
        <v>401</v>
      </c>
      <c r="C428" s="25">
        <f>C427+D427</f>
        <v>1.1776980130534772E-2</v>
      </c>
      <c r="D428" s="26">
        <f t="shared" si="58"/>
        <v>-2.1030321661669234E-4</v>
      </c>
      <c r="E428" s="27">
        <f t="shared" ref="E428" si="64">D428/Dt</f>
        <v>-2.1030321661669234E-4</v>
      </c>
      <c r="F428" s="28">
        <f t="shared" ref="F428" si="65">C428/C_</f>
        <v>11.776980130534771</v>
      </c>
      <c r="G428" s="29">
        <f t="shared" si="61"/>
        <v>4.4227442919327419E-8</v>
      </c>
      <c r="H428" s="31">
        <f t="shared" si="62"/>
        <v>-1.8759860071493804E-2</v>
      </c>
      <c r="I428" s="2"/>
      <c r="K428" s="2"/>
      <c r="L428" s="2"/>
    </row>
    <row r="429" spans="1:12">
      <c r="A429" s="2"/>
      <c r="B429" s="24">
        <f t="shared" si="63"/>
        <v>402</v>
      </c>
      <c r="C429" s="25">
        <f t="shared" ref="C429:C431" si="66">C428+D428</f>
        <v>1.156667691391808E-2</v>
      </c>
      <c r="D429" s="26">
        <f t="shared" si="58"/>
        <v>-2.0654780203425142E-4</v>
      </c>
      <c r="E429" s="27">
        <f t="shared" ref="E429:E431" si="67">D429/Dt</f>
        <v>-2.0654780203425142E-4</v>
      </c>
      <c r="F429" s="28">
        <f t="shared" ref="F429:F431" si="68">C429/C_</f>
        <v>11.56667691391808</v>
      </c>
      <c r="G429" s="29">
        <f t="shared" si="61"/>
        <v>4.2661994525180313E-8</v>
      </c>
      <c r="H429" s="31">
        <f t="shared" si="62"/>
        <v>-3.677836557417196E-2</v>
      </c>
      <c r="I429" s="2"/>
      <c r="K429" s="2"/>
      <c r="L429" s="2"/>
    </row>
    <row r="430" spans="1:12">
      <c r="A430" s="2"/>
      <c r="B430" s="24">
        <f t="shared" si="63"/>
        <v>403</v>
      </c>
      <c r="C430" s="25">
        <f t="shared" si="66"/>
        <v>1.1360129111883829E-2</v>
      </c>
      <c r="D430" s="26">
        <f t="shared" si="58"/>
        <v>-2.0285944842649695E-4</v>
      </c>
      <c r="E430" s="27">
        <f t="shared" si="67"/>
        <v>-2.0285944842649695E-4</v>
      </c>
      <c r="F430" s="28">
        <f t="shared" si="68"/>
        <v>11.360129111883829</v>
      </c>
      <c r="G430" s="29">
        <f t="shared" si="61"/>
        <v>4.1151955815902573E-8</v>
      </c>
      <c r="H430" s="31">
        <f t="shared" si="62"/>
        <v>-5.4796871076850162E-2</v>
      </c>
      <c r="I430" s="2"/>
      <c r="K430" s="2"/>
      <c r="L430" s="2"/>
    </row>
    <row r="431" spans="1:12">
      <c r="A431" s="2"/>
      <c r="B431" s="24">
        <f t="shared" si="63"/>
        <v>404</v>
      </c>
      <c r="C431" s="25">
        <f t="shared" si="66"/>
        <v>1.1157269663457332E-2</v>
      </c>
      <c r="D431" s="26">
        <f t="shared" si="58"/>
        <v>-1.9923695827602376E-4</v>
      </c>
      <c r="E431" s="27">
        <f t="shared" si="67"/>
        <v>-1.9923695827602376E-4</v>
      </c>
      <c r="F431" s="28">
        <f t="shared" si="68"/>
        <v>11.157269663457331</v>
      </c>
      <c r="G431" s="29">
        <f t="shared" si="61"/>
        <v>3.9695365543082029E-8</v>
      </c>
      <c r="H431" s="31">
        <f t="shared" si="62"/>
        <v>-7.2815376579528551E-2</v>
      </c>
      <c r="I431" s="2"/>
      <c r="K431" s="2"/>
      <c r="L431" s="2"/>
    </row>
    <row r="432" spans="1:12">
      <c r="A432" s="2"/>
      <c r="B432" s="24">
        <f t="shared" si="63"/>
        <v>405</v>
      </c>
      <c r="C432" s="25">
        <f t="shared" ref="C432:C495" si="69">C431+D431</f>
        <v>1.0958032705181309E-2</v>
      </c>
      <c r="D432" s="26">
        <f t="shared" si="58"/>
        <v>-1.9567915544966622E-4</v>
      </c>
      <c r="E432" s="27">
        <f t="shared" ref="E432:E495" si="70">D432/Dt</f>
        <v>-1.9567915544966622E-4</v>
      </c>
      <c r="F432" s="28">
        <f t="shared" ref="F432:F495" si="71">C432/C_</f>
        <v>10.958032705181308</v>
      </c>
      <c r="G432" s="29">
        <f t="shared" si="61"/>
        <v>3.8290331877494638E-8</v>
      </c>
      <c r="H432" s="31">
        <f t="shared" si="62"/>
        <v>-9.0833882082206802E-2</v>
      </c>
      <c r="I432" s="2"/>
      <c r="K432" s="2"/>
      <c r="L432" s="2"/>
    </row>
    <row r="433" spans="1:12">
      <c r="A433" s="2"/>
      <c r="B433" s="24">
        <f t="shared" si="63"/>
        <v>406</v>
      </c>
      <c r="C433" s="25">
        <f t="shared" si="69"/>
        <v>1.0762353549731643E-2</v>
      </c>
      <c r="D433" s="26">
        <f t="shared" si="58"/>
        <v>-1.9218488481663647E-4</v>
      </c>
      <c r="E433" s="27">
        <f t="shared" si="70"/>
        <v>-1.9218488481663647E-4</v>
      </c>
      <c r="F433" s="28">
        <f t="shared" si="71"/>
        <v>10.762353549731642</v>
      </c>
      <c r="G433" s="29">
        <f t="shared" si="61"/>
        <v>3.6935029951983822E-8</v>
      </c>
      <c r="H433" s="31">
        <f t="shared" si="62"/>
        <v>-0.10885238758488515</v>
      </c>
      <c r="I433" s="2"/>
      <c r="K433" s="2"/>
      <c r="L433" s="2"/>
    </row>
    <row r="434" spans="1:12">
      <c r="A434" s="2"/>
      <c r="B434" s="24">
        <f t="shared" si="63"/>
        <v>407</v>
      </c>
      <c r="C434" s="25">
        <f t="shared" si="69"/>
        <v>1.0570168664915006E-2</v>
      </c>
      <c r="D434" s="26">
        <f t="shared" si="58"/>
        <v>-1.8875301187348223E-4</v>
      </c>
      <c r="E434" s="27">
        <f t="shared" si="70"/>
        <v>-1.8875301187348223E-4</v>
      </c>
      <c r="F434" s="28">
        <f t="shared" si="71"/>
        <v>10.570168664915006</v>
      </c>
      <c r="G434" s="29">
        <f t="shared" si="61"/>
        <v>3.5627699491310926E-8</v>
      </c>
      <c r="H434" s="31">
        <f t="shared" si="62"/>
        <v>-0.12687089308756347</v>
      </c>
      <c r="I434" s="2"/>
      <c r="K434" s="2"/>
      <c r="L434" s="2"/>
    </row>
    <row r="435" spans="1:12">
      <c r="A435" s="2"/>
      <c r="B435" s="24">
        <f t="shared" si="63"/>
        <v>408</v>
      </c>
      <c r="C435" s="25">
        <f t="shared" si="69"/>
        <v>1.0381415653041523E-2</v>
      </c>
      <c r="D435" s="26">
        <f t="shared" si="58"/>
        <v>-1.853824223757415E-4</v>
      </c>
      <c r="E435" s="27">
        <f t="shared" si="70"/>
        <v>-1.853824223757415E-4</v>
      </c>
      <c r="F435" s="28">
        <f t="shared" si="71"/>
        <v>10.381415653041524</v>
      </c>
      <c r="G435" s="29">
        <f t="shared" si="61"/>
        <v>3.436664252589782E-8</v>
      </c>
      <c r="H435" s="31">
        <f t="shared" si="62"/>
        <v>-0.14488939859024172</v>
      </c>
      <c r="I435" s="2"/>
      <c r="K435" s="2"/>
      <c r="L435" s="2"/>
    </row>
    <row r="436" spans="1:12">
      <c r="A436" s="2"/>
      <c r="B436" s="24">
        <f t="shared" si="63"/>
        <v>409</v>
      </c>
      <c r="C436" s="25">
        <f t="shared" si="69"/>
        <v>1.0196033230665782E-2</v>
      </c>
      <c r="D436" s="26">
        <f t="shared" si="58"/>
        <v>-1.8207202197617468E-4</v>
      </c>
      <c r="E436" s="27">
        <f t="shared" si="70"/>
        <v>-1.8207202197617468E-4</v>
      </c>
      <c r="F436" s="28">
        <f t="shared" si="71"/>
        <v>10.196033230665781</v>
      </c>
      <c r="G436" s="29">
        <f t="shared" si="61"/>
        <v>3.3150221186492637E-8</v>
      </c>
      <c r="H436" s="31">
        <f t="shared" si="62"/>
        <v>-0.16290790409292008</v>
      </c>
      <c r="I436" s="2"/>
      <c r="K436" s="2"/>
      <c r="L436" s="2"/>
    </row>
    <row r="437" spans="1:12">
      <c r="A437" s="2"/>
      <c r="B437" s="24">
        <f t="shared" si="63"/>
        <v>410</v>
      </c>
      <c r="C437" s="25">
        <f t="shared" si="69"/>
        <v>1.0013961208689607E-2</v>
      </c>
      <c r="D437" s="26">
        <f t="shared" si="58"/>
        <v>-1.7882073586945727E-4</v>
      </c>
      <c r="E437" s="27">
        <f t="shared" si="70"/>
        <v>-1.7882073586945727E-4</v>
      </c>
      <c r="F437" s="28">
        <f t="shared" si="71"/>
        <v>10.013961208689608</v>
      </c>
      <c r="G437" s="29">
        <f t="shared" si="61"/>
        <v>3.1976855576894201E-8</v>
      </c>
      <c r="H437" s="31">
        <f t="shared" si="62"/>
        <v>-0.18092640959559828</v>
      </c>
      <c r="I437" s="2"/>
      <c r="K437" s="2"/>
      <c r="L437" s="2"/>
    </row>
    <row r="438" spans="1:12">
      <c r="A438" s="2"/>
      <c r="B438" s="24">
        <f t="shared" si="63"/>
        <v>411</v>
      </c>
      <c r="C438" s="25">
        <f t="shared" si="69"/>
        <v>9.8351404728201502E-3</v>
      </c>
      <c r="D438" s="26">
        <f t="shared" si="58"/>
        <v>-1.7562750844321698E-4</v>
      </c>
      <c r="E438" s="27">
        <f t="shared" si="70"/>
        <v>-1.7562750844321698E-4</v>
      </c>
      <c r="F438" s="28">
        <f t="shared" si="71"/>
        <v>9.8351404728201501</v>
      </c>
      <c r="G438" s="29">
        <f t="shared" si="61"/>
        <v>3.0845021721972251E-8</v>
      </c>
      <c r="H438" s="31">
        <f t="shared" si="62"/>
        <v>-0.19894491509827666</v>
      </c>
      <c r="I438" s="2"/>
      <c r="K438" s="2"/>
      <c r="L438" s="2"/>
    </row>
    <row r="439" spans="1:12">
      <c r="A439" s="2"/>
      <c r="B439" s="24">
        <f t="shared" si="63"/>
        <v>412</v>
      </c>
      <c r="C439" s="25">
        <f t="shared" si="69"/>
        <v>9.6595129643769328E-3</v>
      </c>
      <c r="D439" s="26">
        <f t="shared" si="58"/>
        <v>-1.7249130293530237E-4</v>
      </c>
      <c r="E439" s="27">
        <f t="shared" si="70"/>
        <v>-1.7249130293530237E-4</v>
      </c>
      <c r="F439" s="28">
        <f t="shared" si="71"/>
        <v>9.6595129643769333</v>
      </c>
      <c r="G439" s="29">
        <f t="shared" si="61"/>
        <v>2.9753249588318253E-8</v>
      </c>
      <c r="H439" s="31">
        <f t="shared" si="62"/>
        <v>-0.216963420600955</v>
      </c>
      <c r="I439" s="2"/>
      <c r="K439" s="2"/>
      <c r="L439" s="2"/>
    </row>
    <row r="440" spans="1:12">
      <c r="A440" s="2"/>
      <c r="B440" s="24">
        <f t="shared" si="63"/>
        <v>413</v>
      </c>
      <c r="C440" s="25">
        <f t="shared" si="69"/>
        <v>9.4870216614416306E-3</v>
      </c>
      <c r="D440" s="26">
        <f t="shared" si="58"/>
        <v>-1.6941110109717198E-4</v>
      </c>
      <c r="E440" s="27">
        <f t="shared" si="70"/>
        <v>-1.6941110109717198E-4</v>
      </c>
      <c r="F440" s="28">
        <f t="shared" si="71"/>
        <v>9.4870216614416307</v>
      </c>
      <c r="G440" s="29">
        <f t="shared" si="61"/>
        <v>2.8700121174956228E-8</v>
      </c>
      <c r="H440" s="31">
        <f t="shared" si="62"/>
        <v>-0.23498192610363333</v>
      </c>
      <c r="I440" s="2"/>
      <c r="K440" s="2"/>
      <c r="L440" s="2"/>
    </row>
    <row r="441" spans="1:12">
      <c r="A441" s="2"/>
      <c r="B441" s="24">
        <f t="shared" si="63"/>
        <v>414</v>
      </c>
      <c r="C441" s="25">
        <f t="shared" si="69"/>
        <v>9.3176105603444588E-3</v>
      </c>
      <c r="D441" s="26">
        <f t="shared" si="58"/>
        <v>-1.6638590286329391E-4</v>
      </c>
      <c r="E441" s="27">
        <f t="shared" si="70"/>
        <v>-1.6638590286329391E-4</v>
      </c>
      <c r="F441" s="28">
        <f t="shared" si="71"/>
        <v>9.317610560344459</v>
      </c>
      <c r="G441" s="29">
        <f t="shared" si="61"/>
        <v>2.7684268671633475E-8</v>
      </c>
      <c r="H441" s="31">
        <f t="shared" si="62"/>
        <v>-0.25300043160631169</v>
      </c>
      <c r="I441" s="2"/>
      <c r="K441" s="2"/>
      <c r="L441" s="2"/>
    </row>
    <row r="442" spans="1:12">
      <c r="A442" s="2"/>
      <c r="B442" s="24">
        <f t="shared" si="63"/>
        <v>415</v>
      </c>
      <c r="C442" s="25">
        <f t="shared" si="69"/>
        <v>9.1512246574811645E-3</v>
      </c>
      <c r="D442" s="26">
        <f t="shared" si="58"/>
        <v>-1.6341472602644935E-4</v>
      </c>
      <c r="E442" s="27">
        <f t="shared" si="70"/>
        <v>-1.6341472602644935E-4</v>
      </c>
      <c r="F442" s="28">
        <f t="shared" si="71"/>
        <v>9.1512246574811638</v>
      </c>
      <c r="G442" s="29">
        <f t="shared" si="61"/>
        <v>2.67043726822995E-8</v>
      </c>
      <c r="H442" s="31">
        <f t="shared" si="62"/>
        <v>-0.27101893710899005</v>
      </c>
      <c r="I442" s="2"/>
      <c r="K442" s="2"/>
      <c r="L442" s="2"/>
    </row>
    <row r="443" spans="1:12">
      <c r="A443" s="2"/>
      <c r="B443" s="24">
        <f t="shared" si="63"/>
        <v>416</v>
      </c>
      <c r="C443" s="25">
        <f t="shared" si="69"/>
        <v>8.9878099314547148E-3</v>
      </c>
      <c r="D443" s="26">
        <f t="shared" si="58"/>
        <v>-1.6049660591883419E-4</v>
      </c>
      <c r="E443" s="27">
        <f t="shared" si="70"/>
        <v>-1.6049660591883419E-4</v>
      </c>
      <c r="F443" s="28">
        <f t="shared" si="71"/>
        <v>8.9878099314547146</v>
      </c>
      <c r="G443" s="29">
        <f t="shared" si="61"/>
        <v>2.5759160511465563E-8</v>
      </c>
      <c r="H443" s="31">
        <f t="shared" si="62"/>
        <v>-0.28903744261166836</v>
      </c>
      <c r="I443" s="2"/>
      <c r="K443" s="2"/>
      <c r="L443" s="2"/>
    </row>
    <row r="444" spans="1:12">
      <c r="A444" s="2"/>
      <c r="B444" s="24">
        <f t="shared" si="63"/>
        <v>417</v>
      </c>
      <c r="C444" s="25">
        <f t="shared" si="69"/>
        <v>8.8273133255358811E-3</v>
      </c>
      <c r="D444" s="26">
        <f t="shared" si="58"/>
        <v>-1.5763059509885501E-4</v>
      </c>
      <c r="E444" s="27">
        <f t="shared" si="70"/>
        <v>-1.5763059509885501E-4</v>
      </c>
      <c r="F444" s="28">
        <f t="shared" si="71"/>
        <v>8.8273133255358811</v>
      </c>
      <c r="G444" s="29">
        <f t="shared" si="61"/>
        <v>2.4847404511219172E-8</v>
      </c>
      <c r="H444" s="31">
        <f t="shared" si="62"/>
        <v>-0.30705594811434661</v>
      </c>
      <c r="I444" s="2"/>
      <c r="K444" s="2"/>
      <c r="L444" s="2"/>
    </row>
    <row r="445" spans="1:12">
      <c r="A445" s="2"/>
      <c r="B445" s="24">
        <f t="shared" si="63"/>
        <v>418</v>
      </c>
      <c r="C445" s="25">
        <f t="shared" si="69"/>
        <v>8.6696827304370266E-3</v>
      </c>
      <c r="D445" s="26">
        <f t="shared" si="58"/>
        <v>-1.5481576304351833E-4</v>
      </c>
      <c r="E445" s="27">
        <f t="shared" si="70"/>
        <v>-1.5481576304351833E-4</v>
      </c>
      <c r="F445" s="28">
        <f t="shared" si="71"/>
        <v>8.6696827304370263</v>
      </c>
      <c r="G445" s="29">
        <f t="shared" si="61"/>
        <v>2.3967920486746816E-8</v>
      </c>
      <c r="H445" s="31">
        <f t="shared" si="62"/>
        <v>-0.32507445361702486</v>
      </c>
      <c r="I445" s="2"/>
      <c r="K445" s="2"/>
      <c r="L445" s="2"/>
    </row>
    <row r="446" spans="1:12">
      <c r="A446" s="2"/>
      <c r="B446" s="24">
        <f t="shared" si="63"/>
        <v>419</v>
      </c>
      <c r="C446" s="25">
        <f t="shared" si="69"/>
        <v>8.5148669673935085E-3</v>
      </c>
      <c r="D446" s="26">
        <f t="shared" si="58"/>
        <v>-1.5205119584631266E-4</v>
      </c>
      <c r="E446" s="27">
        <f t="shared" si="70"/>
        <v>-1.5205119584631266E-4</v>
      </c>
      <c r="F446" s="28">
        <f t="shared" si="71"/>
        <v>8.5148669673935089</v>
      </c>
      <c r="G446" s="29">
        <f t="shared" si="61"/>
        <v>2.3119566158293727E-8</v>
      </c>
      <c r="H446" s="31">
        <f t="shared" si="62"/>
        <v>-0.34309295911970306</v>
      </c>
      <c r="I446" s="2"/>
      <c r="K446" s="2"/>
      <c r="L446" s="2"/>
    </row>
    <row r="447" spans="1:12">
      <c r="A447" s="2"/>
      <c r="B447" s="24">
        <f t="shared" si="63"/>
        <v>420</v>
      </c>
      <c r="C447" s="25">
        <f t="shared" si="69"/>
        <v>8.3628157715471951E-3</v>
      </c>
      <c r="D447" s="26">
        <f t="shared" si="58"/>
        <v>-1.4933599592048563E-4</v>
      </c>
      <c r="E447" s="27">
        <f t="shared" si="70"/>
        <v>-1.4933599592048563E-4</v>
      </c>
      <c r="F447" s="28">
        <f t="shared" si="71"/>
        <v>8.3628157715471954</v>
      </c>
      <c r="G447" s="29">
        <f t="shared" si="61"/>
        <v>2.2301239677563299E-8</v>
      </c>
      <c r="H447" s="31">
        <f t="shared" si="62"/>
        <v>-0.36111146462238147</v>
      </c>
      <c r="I447" s="2"/>
      <c r="K447" s="2"/>
      <c r="L447" s="2"/>
    </row>
    <row r="448" spans="1:12">
      <c r="A448" s="2"/>
      <c r="B448" s="24">
        <f t="shared" si="63"/>
        <v>421</v>
      </c>
      <c r="C448" s="25">
        <f t="shared" si="69"/>
        <v>8.2134797756267097E-3</v>
      </c>
      <c r="D448" s="26">
        <f t="shared" si="58"/>
        <v>-1.4666928170761981E-4</v>
      </c>
      <c r="E448" s="27">
        <f t="shared" si="70"/>
        <v>-1.4666928170761981E-4</v>
      </c>
      <c r="F448" s="28">
        <f t="shared" si="71"/>
        <v>8.2134797756267091</v>
      </c>
      <c r="G448" s="29">
        <f t="shared" si="61"/>
        <v>2.1511878196629138E-8</v>
      </c>
      <c r="H448" s="31">
        <f t="shared" si="62"/>
        <v>-0.37912997012506</v>
      </c>
      <c r="I448" s="2"/>
      <c r="K448" s="2"/>
      <c r="L448" s="2"/>
    </row>
    <row r="449" spans="1:12">
      <c r="A449" s="2"/>
      <c r="B449" s="24">
        <f t="shared" si="63"/>
        <v>422</v>
      </c>
      <c r="C449" s="25">
        <f t="shared" si="69"/>
        <v>8.0668104939190903E-3</v>
      </c>
      <c r="D449" s="26">
        <f t="shared" si="58"/>
        <v>-1.4405018739141234E-4</v>
      </c>
      <c r="E449" s="27">
        <f t="shared" si="70"/>
        <v>-1.4405018739141234E-4</v>
      </c>
      <c r="F449" s="28">
        <f t="shared" si="71"/>
        <v>8.0668104939190908</v>
      </c>
      <c r="G449" s="29">
        <f t="shared" si="61"/>
        <v>2.0750456487501012E-8</v>
      </c>
      <c r="H449" s="31">
        <f t="shared" si="62"/>
        <v>-0.39714847562773797</v>
      </c>
      <c r="I449" s="2"/>
      <c r="K449" s="2"/>
      <c r="L449" s="2"/>
    </row>
    <row r="450" spans="1:12">
      <c r="A450" s="2"/>
      <c r="B450" s="24">
        <f t="shared" si="63"/>
        <v>423</v>
      </c>
      <c r="C450" s="25">
        <f t="shared" si="69"/>
        <v>7.9227603065276774E-3</v>
      </c>
      <c r="D450" s="26">
        <f t="shared" si="58"/>
        <v>-1.4147786261656568E-4</v>
      </c>
      <c r="E450" s="27">
        <f t="shared" si="70"/>
        <v>-1.4147786261656568E-4</v>
      </c>
      <c r="F450" s="28">
        <f t="shared" si="71"/>
        <v>7.9227603065276773</v>
      </c>
      <c r="G450" s="29">
        <f t="shared" si="61"/>
        <v>2.0015985610551831E-8</v>
      </c>
      <c r="H450" s="31">
        <f t="shared" si="62"/>
        <v>-0.41516698113041645</v>
      </c>
      <c r="I450" s="2"/>
      <c r="K450" s="2"/>
      <c r="L450" s="2"/>
    </row>
    <row r="451" spans="1:12">
      <c r="A451" s="2"/>
      <c r="B451" s="24">
        <f t="shared" si="63"/>
        <v>424</v>
      </c>
      <c r="C451" s="25">
        <f t="shared" si="69"/>
        <v>7.7812824439111115E-3</v>
      </c>
      <c r="D451" s="26">
        <f t="shared" si="58"/>
        <v>-1.3895147221269842E-4</v>
      </c>
      <c r="E451" s="27">
        <f t="shared" si="70"/>
        <v>-1.3895147221269842E-4</v>
      </c>
      <c r="F451" s="28">
        <f t="shared" si="71"/>
        <v>7.7812824439111115</v>
      </c>
      <c r="G451" s="29">
        <f t="shared" si="61"/>
        <v>1.93075116300763E-8</v>
      </c>
      <c r="H451" s="31">
        <f t="shared" si="62"/>
        <v>-0.43318548663309492</v>
      </c>
      <c r="I451" s="2"/>
      <c r="K451" s="2"/>
      <c r="L451" s="2"/>
    </row>
    <row r="452" spans="1:12">
      <c r="A452" s="2"/>
      <c r="B452" s="24">
        <f t="shared" si="63"/>
        <v>425</v>
      </c>
      <c r="C452" s="25">
        <f t="shared" si="69"/>
        <v>7.6423309716984128E-3</v>
      </c>
      <c r="D452" s="26">
        <f t="shared" si="58"/>
        <v>-1.3647019592318593E-4</v>
      </c>
      <c r="E452" s="27">
        <f t="shared" si="70"/>
        <v>-1.3647019592318593E-4</v>
      </c>
      <c r="F452" s="28">
        <f t="shared" si="71"/>
        <v>7.6423309716984127</v>
      </c>
      <c r="G452" s="29">
        <f t="shared" si="61"/>
        <v>1.8624114375312754E-8</v>
      </c>
      <c r="H452" s="31">
        <f t="shared" si="62"/>
        <v>-0.45120399213577328</v>
      </c>
      <c r="I452" s="2"/>
      <c r="K452" s="2"/>
      <c r="L452" s="2"/>
    </row>
    <row r="453" spans="1:12">
      <c r="A453" s="2"/>
      <c r="B453" s="24">
        <f t="shared" si="63"/>
        <v>426</v>
      </c>
      <c r="C453" s="25">
        <f t="shared" si="69"/>
        <v>7.5058607757752267E-3</v>
      </c>
      <c r="D453" s="26">
        <f t="shared" si="58"/>
        <v>-1.3403322813884333E-4</v>
      </c>
      <c r="E453" s="27">
        <f t="shared" si="70"/>
        <v>-1.3403322813884333E-4</v>
      </c>
      <c r="F453" s="28">
        <f t="shared" si="71"/>
        <v>7.5058607757752265</v>
      </c>
      <c r="G453" s="29">
        <f t="shared" si="61"/>
        <v>1.7964906245319223E-8</v>
      </c>
      <c r="H453" s="31">
        <f t="shared" si="62"/>
        <v>-0.46922249763845153</v>
      </c>
      <c r="I453" s="2"/>
      <c r="K453" s="2"/>
      <c r="L453" s="2"/>
    </row>
    <row r="454" spans="1:12">
      <c r="A454" s="2"/>
      <c r="B454" s="24">
        <f t="shared" si="63"/>
        <v>427</v>
      </c>
      <c r="C454" s="25">
        <f t="shared" si="69"/>
        <v>7.3718275476363834E-3</v>
      </c>
      <c r="D454" s="26">
        <f t="shared" si="58"/>
        <v>-1.3163977763636398E-4</v>
      </c>
      <c r="E454" s="27">
        <f t="shared" si="70"/>
        <v>-1.3163977763636398E-4</v>
      </c>
      <c r="F454" s="28">
        <f t="shared" si="71"/>
        <v>7.371827547636383</v>
      </c>
      <c r="G454" s="29">
        <f t="shared" si="61"/>
        <v>1.7329031056151355E-8</v>
      </c>
      <c r="H454" s="31">
        <f t="shared" si="62"/>
        <v>-0.48724100314112984</v>
      </c>
      <c r="I454" s="2"/>
      <c r="K454" s="2"/>
      <c r="L454" s="2"/>
    </row>
    <row r="455" spans="1:12">
      <c r="A455" s="2"/>
      <c r="B455" s="24">
        <f t="shared" si="63"/>
        <v>428</v>
      </c>
      <c r="C455" s="25">
        <f t="shared" si="69"/>
        <v>7.240187770000019E-3</v>
      </c>
      <c r="D455" s="26">
        <f t="shared" si="58"/>
        <v>-1.2928906732142891E-4</v>
      </c>
      <c r="E455" s="27">
        <f t="shared" si="70"/>
        <v>-1.2928906732142891E-4</v>
      </c>
      <c r="F455" s="28">
        <f t="shared" si="71"/>
        <v>7.240187770000019</v>
      </c>
      <c r="G455" s="29">
        <f t="shared" si="61"/>
        <v>1.6715662928844978E-8</v>
      </c>
      <c r="H455" s="31">
        <f t="shared" si="62"/>
        <v>-0.50525950864380831</v>
      </c>
      <c r="I455" s="2"/>
      <c r="K455" s="2"/>
      <c r="L455" s="2"/>
    </row>
    <row r="456" spans="1:12">
      <c r="A456" s="2"/>
      <c r="B456" s="24">
        <f t="shared" si="63"/>
        <v>429</v>
      </c>
      <c r="C456" s="25">
        <f t="shared" si="69"/>
        <v>7.1108987026785898E-3</v>
      </c>
      <c r="D456" s="26">
        <f t="shared" si="58"/>
        <v>-1.269803339764034E-4</v>
      </c>
      <c r="E456" s="27">
        <f t="shared" si="70"/>
        <v>-1.269803339764034E-4</v>
      </c>
      <c r="F456" s="28">
        <f t="shared" si="71"/>
        <v>7.1108987026785897</v>
      </c>
      <c r="G456" s="29">
        <f t="shared" si="61"/>
        <v>1.6124005216758948E-8</v>
      </c>
      <c r="H456" s="31">
        <f t="shared" si="62"/>
        <v>-0.52327801414648667</v>
      </c>
      <c r="I456" s="2"/>
      <c r="K456" s="2"/>
      <c r="L456" s="2"/>
    </row>
    <row r="457" spans="1:12">
      <c r="A457" s="2"/>
      <c r="B457" s="24">
        <f t="shared" si="63"/>
        <v>430</v>
      </c>
      <c r="C457" s="25">
        <f t="shared" si="69"/>
        <v>6.9839183687021864E-3</v>
      </c>
      <c r="D457" s="26">
        <f t="shared" si="58"/>
        <v>-1.2471282801253903E-4</v>
      </c>
      <c r="E457" s="27">
        <f t="shared" si="70"/>
        <v>-1.2471282801253903E-4</v>
      </c>
      <c r="F457" s="28">
        <f t="shared" si="71"/>
        <v>6.9839183687021862</v>
      </c>
      <c r="G457" s="29">
        <f t="shared" si="61"/>
        <v>1.555328947088514E-8</v>
      </c>
      <c r="H457" s="31">
        <f t="shared" si="62"/>
        <v>-0.54129651964916492</v>
      </c>
      <c r="I457" s="2"/>
      <c r="K457" s="2"/>
      <c r="L457" s="2"/>
    </row>
    <row r="458" spans="1:12">
      <c r="A458" s="2"/>
      <c r="B458" s="24">
        <f t="shared" si="63"/>
        <v>431</v>
      </c>
      <c r="C458" s="25">
        <f t="shared" si="69"/>
        <v>6.8592055406896477E-3</v>
      </c>
      <c r="D458" s="26">
        <f t="shared" si="58"/>
        <v>-1.2248581322660086E-4</v>
      </c>
      <c r="E458" s="27">
        <f t="shared" si="70"/>
        <v>-1.2248581322660086E-4</v>
      </c>
      <c r="F458" s="28">
        <f t="shared" si="71"/>
        <v>6.8592055406896479</v>
      </c>
      <c r="G458" s="29">
        <f t="shared" si="61"/>
        <v>1.5002774441781753E-8</v>
      </c>
      <c r="H458" s="31">
        <f t="shared" si="62"/>
        <v>-0.55931502515184306</v>
      </c>
      <c r="I458" s="2"/>
      <c r="K458" s="2"/>
      <c r="L458" s="2"/>
    </row>
    <row r="459" spans="1:12">
      <c r="A459" s="2"/>
      <c r="B459" s="24">
        <f t="shared" si="63"/>
        <v>432</v>
      </c>
      <c r="C459" s="25">
        <f t="shared" si="69"/>
        <v>6.7367197274630468E-3</v>
      </c>
      <c r="D459" s="26">
        <f t="shared" si="58"/>
        <v>-1.2029856656184012E-4</v>
      </c>
      <c r="E459" s="27">
        <f t="shared" si="70"/>
        <v>-1.2029856656184012E-4</v>
      </c>
      <c r="F459" s="28">
        <f t="shared" si="71"/>
        <v>6.736719727463047</v>
      </c>
      <c r="G459" s="29">
        <f t="shared" si="61"/>
        <v>1.4471745116833478E-8</v>
      </c>
      <c r="H459" s="31">
        <f t="shared" si="62"/>
        <v>-0.57733353065452153</v>
      </c>
      <c r="I459" s="2"/>
      <c r="K459" s="2"/>
      <c r="L459" s="2"/>
    </row>
    <row r="460" spans="1:12">
      <c r="A460" s="2"/>
      <c r="B460" s="24">
        <f t="shared" si="63"/>
        <v>433</v>
      </c>
      <c r="C460" s="25">
        <f t="shared" si="69"/>
        <v>6.6164211609012064E-3</v>
      </c>
      <c r="D460" s="26">
        <f t="shared" si="58"/>
        <v>-1.1815037787323582E-4</v>
      </c>
      <c r="E460" s="27">
        <f t="shared" si="70"/>
        <v>-1.1815037787323582E-4</v>
      </c>
      <c r="F460" s="28">
        <f t="shared" si="71"/>
        <v>6.616421160901206</v>
      </c>
      <c r="G460" s="29">
        <f t="shared" si="61"/>
        <v>1.3959511791588412E-8</v>
      </c>
      <c r="H460" s="31">
        <f t="shared" si="62"/>
        <v>-0.59535203615719989</v>
      </c>
      <c r="I460" s="2"/>
      <c r="K460" s="2"/>
      <c r="L460" s="2"/>
    </row>
    <row r="461" spans="1:12">
      <c r="A461" s="2"/>
      <c r="B461" s="24">
        <f t="shared" si="63"/>
        <v>434</v>
      </c>
      <c r="C461" s="25">
        <f t="shared" si="69"/>
        <v>6.4982707830279702E-3</v>
      </c>
      <c r="D461" s="26">
        <f t="shared" si="58"/>
        <v>-1.1604054969692804E-4</v>
      </c>
      <c r="E461" s="27">
        <f t="shared" si="70"/>
        <v>-1.1604054969692804E-4</v>
      </c>
      <c r="F461" s="28">
        <f t="shared" si="71"/>
        <v>6.4982707830279702</v>
      </c>
      <c r="G461" s="29">
        <f t="shared" si="61"/>
        <v>1.3465409173965226E-8</v>
      </c>
      <c r="H461" s="31">
        <f t="shared" si="62"/>
        <v>-0.61337054165987814</v>
      </c>
      <c r="I461" s="2"/>
      <c r="K461" s="2"/>
      <c r="L461" s="2"/>
    </row>
    <row r="462" spans="1:12">
      <c r="A462" s="2"/>
      <c r="B462" s="24">
        <f t="shared" ref="B462:B525" si="72">B461+Dt</f>
        <v>435</v>
      </c>
      <c r="C462" s="25">
        <f t="shared" si="69"/>
        <v>6.382230233331042E-3</v>
      </c>
      <c r="D462" s="26">
        <f t="shared" si="58"/>
        <v>-1.139683970237686E-4</v>
      </c>
      <c r="E462" s="27">
        <f t="shared" si="70"/>
        <v>-1.139683970237686E-4</v>
      </c>
      <c r="F462" s="28">
        <f t="shared" si="71"/>
        <v>6.3822302333310414</v>
      </c>
      <c r="G462" s="29">
        <f t="shared" si="61"/>
        <v>1.2988795520167347E-8</v>
      </c>
      <c r="H462" s="31">
        <f t="shared" si="62"/>
        <v>-0.6313890471625565</v>
      </c>
      <c r="I462" s="2"/>
      <c r="K462" s="2"/>
      <c r="L462" s="2"/>
    </row>
    <row r="463" spans="1:12">
      <c r="A463" s="2"/>
      <c r="B463" s="24">
        <f t="shared" si="72"/>
        <v>436</v>
      </c>
      <c r="C463" s="25">
        <f t="shared" si="69"/>
        <v>6.2682618363072732E-3</v>
      </c>
      <c r="D463" s="26">
        <f t="shared" si="58"/>
        <v>-1.119332470769156E-4</v>
      </c>
      <c r="E463" s="27">
        <f t="shared" si="70"/>
        <v>-1.119332470769156E-4</v>
      </c>
      <c r="F463" s="28">
        <f t="shared" si="71"/>
        <v>6.2682618363072731</v>
      </c>
      <c r="G463" s="29">
        <f t="shared" si="61"/>
        <v>1.2529051801181833E-8</v>
      </c>
      <c r="H463" s="31">
        <f t="shared" si="62"/>
        <v>-0.64940755266523487</v>
      </c>
      <c r="I463" s="2"/>
      <c r="K463" s="2"/>
      <c r="L463" s="2"/>
    </row>
    <row r="464" spans="1:12">
      <c r="A464" s="2"/>
      <c r="B464" s="24">
        <f t="shared" si="72"/>
        <v>437</v>
      </c>
      <c r="C464" s="25">
        <f t="shared" si="69"/>
        <v>6.1563285892303581E-3</v>
      </c>
      <c r="D464" s="26">
        <f t="shared" si="58"/>
        <v>-1.0993443909339925E-4</v>
      </c>
      <c r="E464" s="27">
        <f t="shared" si="70"/>
        <v>-1.0993443909339925E-4</v>
      </c>
      <c r="F464" s="28">
        <f t="shared" si="71"/>
        <v>6.1563285892303581</v>
      </c>
      <c r="G464" s="29">
        <f t="shared" si="61"/>
        <v>1.2085580898780309E-8</v>
      </c>
      <c r="H464" s="31">
        <f t="shared" si="62"/>
        <v>-0.66742605816791301</v>
      </c>
      <c r="I464" s="2"/>
      <c r="K464" s="2"/>
      <c r="L464" s="2"/>
    </row>
    <row r="465" spans="1:12">
      <c r="A465" s="2"/>
      <c r="B465" s="24">
        <f t="shared" si="72"/>
        <v>438</v>
      </c>
      <c r="C465" s="25">
        <f t="shared" si="69"/>
        <v>6.0463941501369585E-3</v>
      </c>
      <c r="D465" s="26">
        <f t="shared" si="58"/>
        <v>-1.0797132410958855E-4</v>
      </c>
      <c r="E465" s="27">
        <f t="shared" si="70"/>
        <v>-1.0797132410958855E-4</v>
      </c>
      <c r="F465" s="28">
        <f t="shared" si="71"/>
        <v>6.0463941501369582</v>
      </c>
      <c r="G465" s="29">
        <f t="shared" si="61"/>
        <v>1.1657806829977817E-8</v>
      </c>
      <c r="H465" s="31">
        <f t="shared" si="62"/>
        <v>-0.68544456367059148</v>
      </c>
      <c r="I465" s="2"/>
      <c r="K465" s="2"/>
      <c r="L465" s="2"/>
    </row>
    <row r="466" spans="1:12">
      <c r="A466" s="2"/>
      <c r="B466" s="24">
        <f t="shared" si="72"/>
        <v>439</v>
      </c>
      <c r="C466" s="25">
        <f t="shared" si="69"/>
        <v>5.9384228260273703E-3</v>
      </c>
      <c r="D466" s="26">
        <f t="shared" si="58"/>
        <v>-1.0604326475048876E-4</v>
      </c>
      <c r="E466" s="27">
        <f t="shared" si="70"/>
        <v>-1.0604326475048876E-4</v>
      </c>
      <c r="F466" s="28">
        <f t="shared" si="71"/>
        <v>5.9384228260273701</v>
      </c>
      <c r="G466" s="29">
        <f t="shared" si="61"/>
        <v>1.1245173998942251E-8</v>
      </c>
      <c r="H466" s="31">
        <f t="shared" si="62"/>
        <v>-0.70346306917326973</v>
      </c>
      <c r="I466" s="2"/>
      <c r="K466" s="2"/>
      <c r="L466" s="2"/>
    </row>
    <row r="467" spans="1:12">
      <c r="A467" s="2"/>
      <c r="B467" s="24">
        <f t="shared" si="72"/>
        <v>440</v>
      </c>
      <c r="C467" s="25">
        <f t="shared" si="69"/>
        <v>5.8323795612768813E-3</v>
      </c>
      <c r="D467" s="26">
        <f t="shared" si="58"/>
        <v>-1.0414963502280145E-4</v>
      </c>
      <c r="E467" s="27">
        <f t="shared" si="70"/>
        <v>-1.0414963502280145E-4</v>
      </c>
      <c r="F467" s="28">
        <f t="shared" si="71"/>
        <v>5.8323795612768814</v>
      </c>
      <c r="G467" s="29">
        <f t="shared" si="61"/>
        <v>1.0847146475382751E-8</v>
      </c>
      <c r="H467" s="31">
        <f t="shared" si="62"/>
        <v>-0.72148157467594809</v>
      </c>
      <c r="I467" s="2"/>
      <c r="K467" s="2"/>
      <c r="L467" s="2"/>
    </row>
    <row r="468" spans="1:12">
      <c r="A468" s="2"/>
      <c r="B468" s="24">
        <f t="shared" si="72"/>
        <v>441</v>
      </c>
      <c r="C468" s="25">
        <f t="shared" si="69"/>
        <v>5.72822992625408E-3</v>
      </c>
      <c r="D468" s="26">
        <f t="shared" si="58"/>
        <v>-1.0228982011167999E-4</v>
      </c>
      <c r="E468" s="27">
        <f t="shared" si="70"/>
        <v>-1.0228982011167999E-4</v>
      </c>
      <c r="F468" s="28">
        <f t="shared" si="71"/>
        <v>5.7282299262540795</v>
      </c>
      <c r="G468" s="29">
        <f t="shared" si="61"/>
        <v>1.0463207298479853E-8</v>
      </c>
      <c r="H468" s="31">
        <f t="shared" si="62"/>
        <v>-0.73950008017862645</v>
      </c>
      <c r="I468" s="2"/>
      <c r="K468" s="2"/>
      <c r="L468" s="2"/>
    </row>
    <row r="469" spans="1:12">
      <c r="A469" s="2"/>
      <c r="B469" s="24">
        <f t="shared" si="72"/>
        <v>442</v>
      </c>
      <c r="C469" s="25">
        <f t="shared" si="69"/>
        <v>5.6259401061423998E-3</v>
      </c>
      <c r="D469" s="26">
        <f t="shared" si="58"/>
        <v>-1.0046321618111429E-4</v>
      </c>
      <c r="E469" s="27">
        <f t="shared" si="70"/>
        <v>-1.0046321618111429E-4</v>
      </c>
      <c r="F469" s="28">
        <f t="shared" si="71"/>
        <v>5.6259401061423997</v>
      </c>
      <c r="G469" s="29">
        <f t="shared" si="61"/>
        <v>1.0092857805453303E-8</v>
      </c>
      <c r="H469" s="31">
        <f t="shared" si="62"/>
        <v>-0.7575185856813047</v>
      </c>
      <c r="I469" s="2"/>
      <c r="K469" s="2"/>
      <c r="L469" s="2"/>
    </row>
    <row r="470" spans="1:12">
      <c r="A470" s="2"/>
      <c r="B470" s="24">
        <f t="shared" si="72"/>
        <v>443</v>
      </c>
      <c r="C470" s="25">
        <f t="shared" si="69"/>
        <v>5.5254768899612857E-3</v>
      </c>
      <c r="D470" s="26">
        <f t="shared" si="58"/>
        <v>-9.8669230177880093E-5</v>
      </c>
      <c r="E470" s="27">
        <f t="shared" si="70"/>
        <v>-9.8669230177880093E-5</v>
      </c>
      <c r="F470" s="28">
        <f t="shared" si="71"/>
        <v>5.5254768899612854</v>
      </c>
      <c r="G470" s="29">
        <f t="shared" si="61"/>
        <v>9.735616983895484E-9</v>
      </c>
      <c r="H470" s="31">
        <f t="shared" si="62"/>
        <v>-0.77553709118398306</v>
      </c>
      <c r="I470" s="2"/>
      <c r="K470" s="2"/>
      <c r="L470" s="2"/>
    </row>
    <row r="471" spans="1:12">
      <c r="A471" s="2"/>
      <c r="B471" s="24">
        <f t="shared" si="72"/>
        <v>444</v>
      </c>
      <c r="C471" s="25">
        <f t="shared" si="69"/>
        <v>5.4268076597834055E-3</v>
      </c>
      <c r="D471" s="26">
        <f t="shared" si="58"/>
        <v>-9.6907279638989372E-5</v>
      </c>
      <c r="E471" s="27">
        <f t="shared" si="70"/>
        <v>-9.6907279638989372E-5</v>
      </c>
      <c r="F471" s="28">
        <f t="shared" si="71"/>
        <v>5.426807659783405</v>
      </c>
      <c r="G471" s="29">
        <f t="shared" si="61"/>
        <v>9.3910208470292838E-9</v>
      </c>
      <c r="H471" s="31">
        <f t="shared" si="62"/>
        <v>-0.79355559668666154</v>
      </c>
      <c r="I471" s="2"/>
      <c r="K471" s="2"/>
      <c r="L471" s="2"/>
    </row>
    <row r="472" spans="1:12">
      <c r="A472" s="2"/>
      <c r="B472" s="24">
        <f t="shared" si="72"/>
        <v>445</v>
      </c>
      <c r="C472" s="25">
        <f t="shared" si="69"/>
        <v>5.3299003801444162E-3</v>
      </c>
      <c r="D472" s="26">
        <f t="shared" si="58"/>
        <v>-9.5176792502578859E-5</v>
      </c>
      <c r="E472" s="27">
        <f t="shared" si="70"/>
        <v>-9.5176792502578859E-5</v>
      </c>
      <c r="F472" s="28">
        <f t="shared" si="71"/>
        <v>5.3299003801444158</v>
      </c>
      <c r="G472" s="29">
        <f t="shared" si="61"/>
        <v>9.0586218310789512E-9</v>
      </c>
      <c r="H472" s="31">
        <f t="shared" si="62"/>
        <v>-0.81157410218933967</v>
      </c>
      <c r="I472" s="2"/>
      <c r="K472" s="2"/>
      <c r="L472" s="2"/>
    </row>
    <row r="473" spans="1:12">
      <c r="A473" s="2"/>
      <c r="B473" s="24">
        <f t="shared" si="72"/>
        <v>446</v>
      </c>
      <c r="C473" s="25">
        <f t="shared" si="69"/>
        <v>5.2347235876418373E-3</v>
      </c>
      <c r="D473" s="26">
        <f t="shared" si="58"/>
        <v>-9.3477206922175669E-5</v>
      </c>
      <c r="E473" s="27">
        <f t="shared" si="70"/>
        <v>-9.3477206922175669E-5</v>
      </c>
      <c r="F473" s="28">
        <f t="shared" si="71"/>
        <v>5.2347235876418372</v>
      </c>
      <c r="G473" s="29">
        <f t="shared" si="61"/>
        <v>8.7379882139712474E-9</v>
      </c>
      <c r="H473" s="31">
        <f t="shared" si="62"/>
        <v>-0.82959260769201792</v>
      </c>
      <c r="I473" s="2"/>
      <c r="K473" s="2"/>
      <c r="L473" s="2"/>
    </row>
    <row r="474" spans="1:12">
      <c r="A474" s="2"/>
      <c r="B474" s="24">
        <f t="shared" si="72"/>
        <v>447</v>
      </c>
      <c r="C474" s="25">
        <f t="shared" si="69"/>
        <v>5.1412463807196619E-3</v>
      </c>
      <c r="D474" s="26">
        <f t="shared" si="58"/>
        <v>-9.1807971084279676E-5</v>
      </c>
      <c r="E474" s="27">
        <f t="shared" si="70"/>
        <v>-9.1807971084279676E-5</v>
      </c>
      <c r="F474" s="28">
        <f t="shared" si="71"/>
        <v>5.1412463807196618</v>
      </c>
      <c r="G474" s="29">
        <f t="shared" si="61"/>
        <v>8.4287035546119335E-9</v>
      </c>
      <c r="H474" s="31">
        <f t="shared" si="62"/>
        <v>-0.84761111319469629</v>
      </c>
      <c r="I474" s="2"/>
      <c r="K474" s="2"/>
      <c r="L474" s="2"/>
    </row>
    <row r="475" spans="1:12">
      <c r="A475" s="2"/>
      <c r="B475" s="24">
        <f t="shared" si="72"/>
        <v>448</v>
      </c>
      <c r="C475" s="25">
        <f t="shared" si="69"/>
        <v>5.0494384096353819E-3</v>
      </c>
      <c r="D475" s="26">
        <f t="shared" si="58"/>
        <v>-9.016854302920325E-5</v>
      </c>
      <c r="E475" s="27">
        <f t="shared" si="70"/>
        <v>-9.016854302920325E-5</v>
      </c>
      <c r="F475" s="28">
        <f t="shared" si="71"/>
        <v>5.0494384096353819</v>
      </c>
      <c r="G475" s="29">
        <f t="shared" si="61"/>
        <v>8.1303661520092787E-9</v>
      </c>
      <c r="H475" s="31">
        <f t="shared" si="62"/>
        <v>-0.86562961869737465</v>
      </c>
      <c r="I475" s="2"/>
      <c r="K475" s="2"/>
      <c r="L475" s="2"/>
    </row>
    <row r="476" spans="1:12">
      <c r="A476" s="2"/>
      <c r="B476" s="24">
        <f t="shared" si="72"/>
        <v>449</v>
      </c>
      <c r="C476" s="25">
        <f t="shared" si="69"/>
        <v>4.9592698666061788E-3</v>
      </c>
      <c r="D476" s="26">
        <f t="shared" si="58"/>
        <v>-8.8558390475110336E-5</v>
      </c>
      <c r="E476" s="27">
        <f t="shared" si="70"/>
        <v>-8.8558390475110336E-5</v>
      </c>
      <c r="F476" s="28">
        <f t="shared" si="71"/>
        <v>4.9592698666061787</v>
      </c>
      <c r="G476" s="29">
        <f t="shared" si="61"/>
        <v>7.8425885235421135E-9</v>
      </c>
      <c r="H476" s="31">
        <f t="shared" si="62"/>
        <v>-0.88364812420005301</v>
      </c>
      <c r="I476" s="2"/>
      <c r="K476" s="2"/>
      <c r="L476" s="2"/>
    </row>
    <row r="477" spans="1:12">
      <c r="A477" s="2"/>
      <c r="B477" s="24">
        <f t="shared" si="72"/>
        <v>450</v>
      </c>
      <c r="C477" s="25">
        <f t="shared" si="69"/>
        <v>4.8707114761310684E-3</v>
      </c>
      <c r="D477" s="26">
        <f t="shared" si="58"/>
        <v>-8.6976990645197644E-5</v>
      </c>
      <c r="E477" s="27">
        <f t="shared" si="70"/>
        <v>-8.6976990645197644E-5</v>
      </c>
      <c r="F477" s="28">
        <f t="shared" si="71"/>
        <v>4.8707114761310679</v>
      </c>
      <c r="G477" s="29">
        <f t="shared" si="61"/>
        <v>7.564996901694798E-9</v>
      </c>
      <c r="H477" s="31">
        <f t="shared" si="62"/>
        <v>-0.90166662970273137</v>
      </c>
      <c r="I477" s="2"/>
      <c r="K477" s="2"/>
      <c r="L477" s="2"/>
    </row>
    <row r="478" spans="1:12">
      <c r="A478" s="2"/>
      <c r="B478" s="24">
        <f t="shared" si="72"/>
        <v>451</v>
      </c>
      <c r="C478" s="25">
        <f t="shared" si="69"/>
        <v>4.7837344854858707E-3</v>
      </c>
      <c r="D478" s="26">
        <f t="shared" si="58"/>
        <v>-8.5423830097961978E-5</v>
      </c>
      <c r="E478" s="27">
        <f t="shared" si="70"/>
        <v>-8.5423830097961978E-5</v>
      </c>
      <c r="F478" s="28">
        <f t="shared" si="71"/>
        <v>4.783734485485871</v>
      </c>
      <c r="G478" s="29">
        <f t="shared" si="61"/>
        <v>7.2972307486054751E-9</v>
      </c>
      <c r="H478" s="31">
        <f t="shared" si="62"/>
        <v>-0.91968513520540951</v>
      </c>
      <c r="I478" s="2"/>
      <c r="K478" s="2"/>
      <c r="L478" s="2"/>
    </row>
    <row r="479" spans="1:12">
      <c r="A479" s="2"/>
      <c r="B479" s="24">
        <f t="shared" si="72"/>
        <v>452</v>
      </c>
      <c r="C479" s="25">
        <f t="shared" si="69"/>
        <v>4.6983106553879087E-3</v>
      </c>
      <c r="D479" s="26">
        <f t="shared" si="58"/>
        <v>-8.3898404560498371E-5</v>
      </c>
      <c r="E479" s="27">
        <f t="shared" si="70"/>
        <v>-8.3898404560498371E-5</v>
      </c>
      <c r="F479" s="28">
        <f t="shared" si="71"/>
        <v>4.6983106553879086</v>
      </c>
      <c r="G479" s="29">
        <f t="shared" si="61"/>
        <v>7.0389422877970536E-9</v>
      </c>
      <c r="H479" s="31">
        <f t="shared" si="62"/>
        <v>-0.93770364070808787</v>
      </c>
      <c r="I479" s="2"/>
      <c r="K479" s="2"/>
      <c r="L479" s="2"/>
    </row>
    <row r="480" spans="1:12">
      <c r="A480" s="2"/>
      <c r="B480" s="24">
        <f t="shared" si="72"/>
        <v>453</v>
      </c>
      <c r="C480" s="25">
        <f t="shared" si="69"/>
        <v>4.6144122508274101E-3</v>
      </c>
      <c r="D480" s="26">
        <f t="shared" si="58"/>
        <v>-8.2400218764775186E-5</v>
      </c>
      <c r="E480" s="27">
        <f t="shared" si="70"/>
        <v>-8.2400218764775186E-5</v>
      </c>
      <c r="F480" s="28">
        <f t="shared" si="71"/>
        <v>4.6144122508274101</v>
      </c>
      <c r="G480" s="29">
        <f t="shared" si="61"/>
        <v>6.7897960524828085E-9</v>
      </c>
      <c r="H480" s="31">
        <f t="shared" si="62"/>
        <v>-0.95572214621076623</v>
      </c>
      <c r="I480" s="2"/>
      <c r="K480" s="2"/>
      <c r="L480" s="2"/>
    </row>
    <row r="481" spans="1:12">
      <c r="A481" s="2"/>
      <c r="B481" s="24">
        <f t="shared" si="72"/>
        <v>454</v>
      </c>
      <c r="C481" s="25">
        <f t="shared" si="69"/>
        <v>4.5320120320626349E-3</v>
      </c>
      <c r="D481" s="26">
        <f t="shared" si="58"/>
        <v>-8.0928786286832771E-5</v>
      </c>
      <c r="E481" s="27">
        <f t="shared" si="70"/>
        <v>-8.0928786286832771E-5</v>
      </c>
      <c r="F481" s="28">
        <f t="shared" si="71"/>
        <v>4.5320120320626351</v>
      </c>
      <c r="G481" s="29">
        <f t="shared" si="61"/>
        <v>6.5494684498598517E-9</v>
      </c>
      <c r="H481" s="31">
        <f t="shared" si="62"/>
        <v>-0.97374065171344448</v>
      </c>
      <c r="I481" s="2"/>
      <c r="K481" s="2"/>
      <c r="L481" s="2"/>
    </row>
    <row r="482" spans="1:12">
      <c r="A482" s="2"/>
      <c r="B482" s="24">
        <f t="shared" si="72"/>
        <v>455</v>
      </c>
      <c r="C482" s="25">
        <f t="shared" si="69"/>
        <v>4.4510832457758023E-3</v>
      </c>
      <c r="D482" s="26">
        <f t="shared" si="58"/>
        <v>-7.9483629388853614E-5</v>
      </c>
      <c r="E482" s="27">
        <f t="shared" si="70"/>
        <v>-7.9483629388853614E-5</v>
      </c>
      <c r="F482" s="28">
        <f t="shared" si="71"/>
        <v>4.4510832457758021</v>
      </c>
      <c r="G482" s="29">
        <f t="shared" si="61"/>
        <v>6.3176473408246339E-9</v>
      </c>
      <c r="H482" s="31">
        <f t="shared" si="62"/>
        <v>-0.99175915721612284</v>
      </c>
      <c r="I482" s="2"/>
      <c r="K482" s="2"/>
      <c r="L482" s="2"/>
    </row>
    <row r="483" spans="1:12">
      <c r="A483" s="2"/>
      <c r="B483" s="24">
        <f t="shared" si="72"/>
        <v>456</v>
      </c>
      <c r="C483" s="25">
        <f t="shared" si="69"/>
        <v>4.3715996163869487E-3</v>
      </c>
      <c r="D483" s="26">
        <f t="shared" si="58"/>
        <v>-7.8064278864052648E-5</v>
      </c>
      <c r="E483" s="27">
        <f t="shared" si="70"/>
        <v>-7.8064278864052648E-5</v>
      </c>
      <c r="F483" s="28">
        <f t="shared" si="71"/>
        <v>4.3715996163869484</v>
      </c>
      <c r="G483" s="29">
        <f t="shared" si="61"/>
        <v>6.0940316345645773E-9</v>
      </c>
      <c r="H483" s="31">
        <f t="shared" si="62"/>
        <v>-1.0097776627188013</v>
      </c>
      <c r="I483" s="2"/>
      <c r="K483" s="2"/>
      <c r="L483" s="2"/>
    </row>
    <row r="484" spans="1:12">
      <c r="A484" s="2"/>
      <c r="B484" s="24">
        <f t="shared" si="72"/>
        <v>457</v>
      </c>
      <c r="C484" s="25">
        <f t="shared" si="69"/>
        <v>4.2935353375228962E-3</v>
      </c>
      <c r="D484" s="26">
        <f t="shared" si="58"/>
        <v>-7.6670273884337433E-5</v>
      </c>
      <c r="E484" s="27">
        <f t="shared" si="70"/>
        <v>-7.6670273884337433E-5</v>
      </c>
      <c r="F484" s="28">
        <f t="shared" si="71"/>
        <v>4.2935353375228962</v>
      </c>
      <c r="G484" s="29">
        <f t="shared" si="61"/>
        <v>5.8783308974993149E-9</v>
      </c>
      <c r="H484" s="31">
        <f t="shared" si="62"/>
        <v>-1.0277961682214796</v>
      </c>
      <c r="I484" s="2"/>
      <c r="K484" s="2"/>
      <c r="L484" s="2"/>
    </row>
    <row r="485" spans="1:12">
      <c r="A485" s="2"/>
      <c r="B485" s="24">
        <f t="shared" si="72"/>
        <v>458</v>
      </c>
      <c r="C485" s="25">
        <f t="shared" si="69"/>
        <v>4.216865063638559E-3</v>
      </c>
      <c r="D485" s="26">
        <f t="shared" si="58"/>
        <v>-7.5301161850688548E-5</v>
      </c>
      <c r="E485" s="27">
        <f t="shared" si="70"/>
        <v>-7.5301161850688548E-5</v>
      </c>
      <c r="F485" s="28">
        <f t="shared" si="71"/>
        <v>4.2168650636385587</v>
      </c>
      <c r="G485" s="29">
        <f t="shared" si="61"/>
        <v>5.6702649760635923E-9</v>
      </c>
      <c r="H485" s="31">
        <f t="shared" si="62"/>
        <v>-1.0458146737241578</v>
      </c>
      <c r="I485" s="2"/>
      <c r="K485" s="2"/>
      <c r="L485" s="2"/>
    </row>
    <row r="486" spans="1:12">
      <c r="A486" s="2"/>
      <c r="B486" s="24">
        <f t="shared" si="72"/>
        <v>459</v>
      </c>
      <c r="C486" s="25">
        <f t="shared" si="69"/>
        <v>4.1415639017878701E-3</v>
      </c>
      <c r="D486" s="26">
        <f t="shared" si="58"/>
        <v>-7.3956498246211956E-5</v>
      </c>
      <c r="E486" s="27">
        <f t="shared" si="70"/>
        <v>-7.3956498246211956E-5</v>
      </c>
      <c r="F486" s="28">
        <f t="shared" si="71"/>
        <v>4.1415639017878698</v>
      </c>
      <c r="G486" s="29">
        <f t="shared" si="61"/>
        <v>5.4695636328419524E-9</v>
      </c>
      <c r="H486" s="31">
        <f t="shared" si="62"/>
        <v>-1.0638331792268361</v>
      </c>
      <c r="I486" s="2"/>
      <c r="K486" s="2"/>
      <c r="L486" s="2"/>
    </row>
    <row r="487" spans="1:12">
      <c r="A487" s="2"/>
      <c r="B487" s="24">
        <f t="shared" si="72"/>
        <v>460</v>
      </c>
      <c r="C487" s="25">
        <f t="shared" si="69"/>
        <v>4.0676074035416584E-3</v>
      </c>
      <c r="D487" s="26">
        <f t="shared" si="58"/>
        <v>-7.2635846491815335E-5</v>
      </c>
      <c r="E487" s="27">
        <f t="shared" si="70"/>
        <v>-7.2635846491815335E-5</v>
      </c>
      <c r="F487" s="28">
        <f t="shared" si="71"/>
        <v>4.0676074035416585</v>
      </c>
      <c r="G487" s="29">
        <f t="shared" si="61"/>
        <v>5.2759661955825623E-9</v>
      </c>
      <c r="H487" s="31">
        <f t="shared" si="62"/>
        <v>-1.0818516847295143</v>
      </c>
      <c r="I487" s="2"/>
      <c r="K487" s="2"/>
      <c r="L487" s="2"/>
    </row>
    <row r="488" spans="1:12">
      <c r="A488" s="2"/>
      <c r="B488" s="24">
        <f t="shared" si="72"/>
        <v>461</v>
      </c>
      <c r="C488" s="25">
        <f t="shared" si="69"/>
        <v>3.9949715570498428E-3</v>
      </c>
      <c r="D488" s="26">
        <f t="shared" si="58"/>
        <v>-7.1338777804461477E-5</v>
      </c>
      <c r="E488" s="27">
        <f t="shared" si="70"/>
        <v>-7.1338777804461477E-5</v>
      </c>
      <c r="F488" s="28">
        <f t="shared" si="71"/>
        <v>3.9949715570498427</v>
      </c>
      <c r="G488" s="29">
        <f t="shared" si="61"/>
        <v>5.0892212186343256E-9</v>
      </c>
      <c r="H488" s="31">
        <f t="shared" si="62"/>
        <v>-1.0998701902321928</v>
      </c>
      <c r="I488" s="2"/>
      <c r="K488" s="2"/>
      <c r="L488" s="2"/>
    </row>
    <row r="489" spans="1:12">
      <c r="A489" s="2"/>
      <c r="B489" s="24">
        <f t="shared" si="72"/>
        <v>462</v>
      </c>
      <c r="C489" s="25">
        <f t="shared" si="69"/>
        <v>3.9236327792453816E-3</v>
      </c>
      <c r="D489" s="26">
        <f t="shared" si="58"/>
        <v>-7.0064871057953237E-5</v>
      </c>
      <c r="E489" s="27">
        <f t="shared" si="70"/>
        <v>-7.0064871057953237E-5</v>
      </c>
      <c r="F489" s="28">
        <f t="shared" si="71"/>
        <v>3.9236327792453816</v>
      </c>
      <c r="G489" s="29">
        <f t="shared" si="61"/>
        <v>4.9090861563676128E-9</v>
      </c>
      <c r="H489" s="31">
        <f t="shared" si="62"/>
        <v>-1.117888695734871</v>
      </c>
      <c r="I489" s="2"/>
      <c r="K489" s="2"/>
      <c r="L489" s="2"/>
    </row>
    <row r="490" spans="1:12">
      <c r="A490" s="2"/>
      <c r="B490" s="24">
        <f t="shared" si="72"/>
        <v>463</v>
      </c>
      <c r="C490" s="25">
        <f t="shared" si="69"/>
        <v>3.8535679081874285E-3</v>
      </c>
      <c r="D490" s="26">
        <f t="shared" si="58"/>
        <v>-6.8813712646204072E-5</v>
      </c>
      <c r="E490" s="27">
        <f t="shared" si="70"/>
        <v>-6.8813712646204072E-5</v>
      </c>
      <c r="F490" s="28">
        <f t="shared" si="71"/>
        <v>3.8535679081874283</v>
      </c>
      <c r="G490" s="29">
        <f t="shared" si="61"/>
        <v>4.7353270481543466E-9</v>
      </c>
      <c r="H490" s="31">
        <f t="shared" si="62"/>
        <v>-1.1359072012375493</v>
      </c>
      <c r="I490" s="2"/>
      <c r="K490" s="2"/>
      <c r="L490" s="2"/>
    </row>
    <row r="491" spans="1:12">
      <c r="A491" s="2"/>
      <c r="B491" s="24">
        <f t="shared" si="72"/>
        <v>464</v>
      </c>
      <c r="C491" s="25">
        <f t="shared" si="69"/>
        <v>3.7847541955412243E-3</v>
      </c>
      <c r="D491" s="26">
        <f t="shared" ref="D491:D554" si="73">-Dt*C491/C_/R_</f>
        <v>-6.7584896348950435E-5</v>
      </c>
      <c r="E491" s="27">
        <f t="shared" si="70"/>
        <v>-6.7584896348950435E-5</v>
      </c>
      <c r="F491" s="28">
        <f t="shared" si="71"/>
        <v>3.7847541955412241</v>
      </c>
      <c r="G491" s="29">
        <f t="shared" ref="G491:G554" si="74">E491^2</f>
        <v>4.5677182144983737E-9</v>
      </c>
      <c r="H491" s="31">
        <f t="shared" ref="H491:H554" si="75">LN(F491/V)</f>
        <v>-1.1539257067402275</v>
      </c>
      <c r="I491" s="2"/>
      <c r="K491" s="2"/>
      <c r="L491" s="2"/>
    </row>
    <row r="492" spans="1:12">
      <c r="A492" s="2"/>
      <c r="B492" s="24">
        <f t="shared" si="72"/>
        <v>465</v>
      </c>
      <c r="C492" s="25">
        <f t="shared" si="69"/>
        <v>3.717169299192274E-3</v>
      </c>
      <c r="D492" s="26">
        <f t="shared" si="73"/>
        <v>-6.6378023199862028E-5</v>
      </c>
      <c r="E492" s="27">
        <f t="shared" si="70"/>
        <v>-6.6378023199862028E-5</v>
      </c>
      <c r="F492" s="28">
        <f t="shared" si="71"/>
        <v>3.7171692991922738</v>
      </c>
      <c r="G492" s="29">
        <f t="shared" si="74"/>
        <v>4.4060419639214216E-9</v>
      </c>
      <c r="H492" s="31">
        <f t="shared" si="75"/>
        <v>-1.171944212242906</v>
      </c>
      <c r="I492" s="2"/>
      <c r="K492" s="2"/>
      <c r="L492" s="2"/>
    </row>
    <row r="493" spans="1:12">
      <c r="A493" s="2"/>
      <c r="B493" s="24">
        <f t="shared" si="72"/>
        <v>466</v>
      </c>
      <c r="C493" s="25">
        <f t="shared" si="69"/>
        <v>3.6507912759924121E-3</v>
      </c>
      <c r="D493" s="26">
        <f t="shared" si="73"/>
        <v>-6.5192701357007351E-5</v>
      </c>
      <c r="E493" s="27">
        <f t="shared" si="70"/>
        <v>-6.5192701357007351E-5</v>
      </c>
      <c r="F493" s="28">
        <f t="shared" si="71"/>
        <v>3.6507912759924119</v>
      </c>
      <c r="G493" s="29">
        <f t="shared" si="74"/>
        <v>4.2500883102239483E-9</v>
      </c>
      <c r="H493" s="31">
        <f t="shared" si="75"/>
        <v>-1.1899627177455843</v>
      </c>
      <c r="I493" s="2"/>
      <c r="K493" s="2"/>
      <c r="L493" s="2"/>
    </row>
    <row r="494" spans="1:12">
      <c r="A494" s="2"/>
      <c r="B494" s="24">
        <f t="shared" si="72"/>
        <v>467</v>
      </c>
      <c r="C494" s="25">
        <f t="shared" si="69"/>
        <v>3.585598574635405E-3</v>
      </c>
      <c r="D494" s="26">
        <f t="shared" si="73"/>
        <v>-6.4028545975632235E-5</v>
      </c>
      <c r="E494" s="27">
        <f t="shared" si="70"/>
        <v>-6.4028545975632235E-5</v>
      </c>
      <c r="F494" s="28">
        <f t="shared" si="71"/>
        <v>3.5855985746354051</v>
      </c>
      <c r="G494" s="29">
        <f t="shared" si="74"/>
        <v>4.099654699753651E-9</v>
      </c>
      <c r="H494" s="31">
        <f t="shared" si="75"/>
        <v>-1.2079812232482623</v>
      </c>
      <c r="I494" s="2"/>
      <c r="K494" s="2"/>
      <c r="L494" s="2"/>
    </row>
    <row r="495" spans="1:12">
      <c r="A495" s="2"/>
      <c r="B495" s="24">
        <f t="shared" si="72"/>
        <v>468</v>
      </c>
      <c r="C495" s="25">
        <f t="shared" si="69"/>
        <v>3.5215700286597728E-3</v>
      </c>
      <c r="D495" s="26">
        <f t="shared" si="73"/>
        <v>-6.2885179083210235E-5</v>
      </c>
      <c r="E495" s="27">
        <f t="shared" si="70"/>
        <v>-6.2885179083210235E-5</v>
      </c>
      <c r="F495" s="28">
        <f t="shared" si="71"/>
        <v>3.5215700286597729</v>
      </c>
      <c r="G495" s="29">
        <f t="shared" si="74"/>
        <v>3.9545457483274222E-9</v>
      </c>
      <c r="H495" s="31">
        <f t="shared" si="75"/>
        <v>-1.2259997287509408</v>
      </c>
      <c r="I495" s="2"/>
      <c r="K495" s="2"/>
      <c r="L495" s="2"/>
    </row>
    <row r="496" spans="1:12">
      <c r="A496" s="2"/>
      <c r="B496" s="24">
        <f t="shared" si="72"/>
        <v>469</v>
      </c>
      <c r="C496" s="25">
        <f t="shared" ref="C496:C559" si="76">C495+D495</f>
        <v>3.4586848495765624E-3</v>
      </c>
      <c r="D496" s="26">
        <f t="shared" si="73"/>
        <v>-6.1762229456724328E-5</v>
      </c>
      <c r="E496" s="27">
        <f t="shared" ref="E496:E559" si="77">D496/Dt</f>
        <v>-6.1762229456724328E-5</v>
      </c>
      <c r="F496" s="28">
        <f t="shared" ref="F496:F559" si="78">C496/C_</f>
        <v>3.4586848495765623</v>
      </c>
      <c r="G496" s="29">
        <f t="shared" si="74"/>
        <v>3.8145729874650664E-9</v>
      </c>
      <c r="H496" s="31">
        <f t="shared" si="75"/>
        <v>-1.244018234253619</v>
      </c>
      <c r="I496" s="2"/>
      <c r="K496" s="2"/>
      <c r="L496" s="2"/>
    </row>
    <row r="497" spans="1:12">
      <c r="A497" s="2"/>
      <c r="B497" s="24">
        <f t="shared" si="72"/>
        <v>470</v>
      </c>
      <c r="C497" s="25">
        <f t="shared" si="76"/>
        <v>3.396922620119838E-3</v>
      </c>
      <c r="D497" s="26">
        <f t="shared" si="73"/>
        <v>-6.0659332502139967E-5</v>
      </c>
      <c r="E497" s="27">
        <f t="shared" si="77"/>
        <v>-6.0659332502139967E-5</v>
      </c>
      <c r="F497" s="28">
        <f t="shared" si="78"/>
        <v>3.3969226201198381</v>
      </c>
      <c r="G497" s="29">
        <f t="shared" si="74"/>
        <v>3.6795546196051744E-9</v>
      </c>
      <c r="H497" s="31">
        <f t="shared" si="75"/>
        <v>-1.2620367397562973</v>
      </c>
      <c r="I497" s="2"/>
      <c r="K497" s="2"/>
      <c r="L497" s="2"/>
    </row>
    <row r="498" spans="1:12">
      <c r="A498" s="2"/>
      <c r="B498" s="24">
        <f t="shared" si="72"/>
        <v>471</v>
      </c>
      <c r="C498" s="25">
        <f t="shared" si="76"/>
        <v>3.3362632876176982E-3</v>
      </c>
      <c r="D498" s="26">
        <f t="shared" si="73"/>
        <v>-5.9576130136030329E-5</v>
      </c>
      <c r="E498" s="27">
        <f t="shared" si="77"/>
        <v>-5.9576130136030329E-5</v>
      </c>
      <c r="F498" s="28">
        <f t="shared" si="78"/>
        <v>3.3362632876176983</v>
      </c>
      <c r="G498" s="29">
        <f t="shared" si="74"/>
        <v>3.549315281985221E-9</v>
      </c>
      <c r="H498" s="31">
        <f t="shared" si="75"/>
        <v>-1.2800552452589757</v>
      </c>
      <c r="I498" s="2"/>
      <c r="K498" s="2"/>
      <c r="L498" s="2"/>
    </row>
    <row r="499" spans="1:12">
      <c r="A499" s="2"/>
      <c r="B499" s="24">
        <f t="shared" si="72"/>
        <v>472</v>
      </c>
      <c r="C499" s="25">
        <f t="shared" si="76"/>
        <v>3.2766871574816678E-3</v>
      </c>
      <c r="D499" s="26">
        <f t="shared" si="73"/>
        <v>-5.8512270669315491E-5</v>
      </c>
      <c r="E499" s="27">
        <f t="shared" si="77"/>
        <v>-5.8512270669315491E-5</v>
      </c>
      <c r="F499" s="28">
        <f t="shared" si="78"/>
        <v>3.2766871574816676</v>
      </c>
      <c r="G499" s="29">
        <f t="shared" si="74"/>
        <v>3.4236858188792379E-9</v>
      </c>
      <c r="H499" s="31">
        <f t="shared" si="75"/>
        <v>-1.2980737507616542</v>
      </c>
      <c r="I499" s="2"/>
      <c r="K499" s="2"/>
      <c r="L499" s="2"/>
    </row>
    <row r="500" spans="1:12">
      <c r="A500" s="2"/>
      <c r="B500" s="24">
        <f t="shared" si="72"/>
        <v>473</v>
      </c>
      <c r="C500" s="25">
        <f t="shared" si="76"/>
        <v>3.2181748868123521E-3</v>
      </c>
      <c r="D500" s="26">
        <f t="shared" si="73"/>
        <v>-5.7467408693077709E-5</v>
      </c>
      <c r="E500" s="27">
        <f t="shared" si="77"/>
        <v>-5.7467408693077709E-5</v>
      </c>
      <c r="F500" s="28">
        <f t="shared" si="78"/>
        <v>3.2181748868123519</v>
      </c>
      <c r="G500" s="29">
        <f t="shared" si="74"/>
        <v>3.3025030618972236E-9</v>
      </c>
      <c r="H500" s="31">
        <f t="shared" si="75"/>
        <v>-1.3160922562643325</v>
      </c>
      <c r="I500" s="2"/>
      <c r="K500" s="2"/>
      <c r="L500" s="2"/>
    </row>
    <row r="501" spans="1:12">
      <c r="A501" s="2"/>
      <c r="B501" s="24">
        <f t="shared" si="72"/>
        <v>474</v>
      </c>
      <c r="C501" s="25">
        <f t="shared" si="76"/>
        <v>3.1607074781192747E-3</v>
      </c>
      <c r="D501" s="26">
        <f t="shared" si="73"/>
        <v>-5.6441204966415623E-5</v>
      </c>
      <c r="E501" s="27">
        <f t="shared" si="77"/>
        <v>-5.6441204966415623E-5</v>
      </c>
      <c r="F501" s="28">
        <f t="shared" si="78"/>
        <v>3.1607074781192748</v>
      </c>
      <c r="G501" s="29">
        <f t="shared" si="74"/>
        <v>3.1856096180609394E-9</v>
      </c>
      <c r="H501" s="31">
        <f t="shared" si="75"/>
        <v>-1.3341107617670105</v>
      </c>
      <c r="I501" s="2"/>
      <c r="K501" s="2"/>
      <c r="L501" s="2"/>
    </row>
    <row r="502" spans="1:12">
      <c r="A502" s="2"/>
      <c r="B502" s="24">
        <f t="shared" si="72"/>
        <v>475</v>
      </c>
      <c r="C502" s="25">
        <f t="shared" si="76"/>
        <v>3.1042662731528589E-3</v>
      </c>
      <c r="D502" s="26">
        <f t="shared" si="73"/>
        <v>-5.5433326306301054E-5</v>
      </c>
      <c r="E502" s="27">
        <f t="shared" si="77"/>
        <v>-5.5433326306301054E-5</v>
      </c>
      <c r="F502" s="28">
        <f t="shared" si="78"/>
        <v>3.104266273152859</v>
      </c>
      <c r="G502" s="29">
        <f t="shared" si="74"/>
        <v>3.0728536653808483E-9</v>
      </c>
      <c r="H502" s="31">
        <f t="shared" si="75"/>
        <v>-1.352129267269689</v>
      </c>
      <c r="I502" s="2"/>
      <c r="K502" s="2"/>
      <c r="L502" s="2"/>
    </row>
    <row r="503" spans="1:12">
      <c r="A503" s="2"/>
      <c r="B503" s="24">
        <f t="shared" si="72"/>
        <v>476</v>
      </c>
      <c r="C503" s="25">
        <f t="shared" si="76"/>
        <v>3.0488329468465578E-3</v>
      </c>
      <c r="D503" s="26">
        <f t="shared" si="73"/>
        <v>-5.4443445479402817E-5</v>
      </c>
      <c r="E503" s="27">
        <f t="shared" si="77"/>
        <v>-5.4443445479402817E-5</v>
      </c>
      <c r="F503" s="28">
        <f t="shared" si="78"/>
        <v>3.0488329468465576</v>
      </c>
      <c r="G503" s="29">
        <f t="shared" si="74"/>
        <v>2.9640887556687071E-9</v>
      </c>
      <c r="H503" s="31">
        <f t="shared" si="75"/>
        <v>-1.3701477727723674</v>
      </c>
      <c r="I503" s="2"/>
      <c r="K503" s="2"/>
      <c r="L503" s="2"/>
    </row>
    <row r="504" spans="1:12">
      <c r="A504" s="2"/>
      <c r="B504" s="24">
        <f t="shared" si="72"/>
        <v>477</v>
      </c>
      <c r="C504" s="25">
        <f t="shared" si="76"/>
        <v>2.9943895013671549E-3</v>
      </c>
      <c r="D504" s="26">
        <f t="shared" si="73"/>
        <v>-5.3471241095842052E-5</v>
      </c>
      <c r="E504" s="27">
        <f t="shared" si="77"/>
        <v>-5.3471241095842052E-5</v>
      </c>
      <c r="F504" s="28">
        <f t="shared" si="78"/>
        <v>2.9943895013671549</v>
      </c>
      <c r="G504" s="29">
        <f t="shared" si="74"/>
        <v>2.8591736243296678E-9</v>
      </c>
      <c r="H504" s="31">
        <f t="shared" si="75"/>
        <v>-1.3881662782750457</v>
      </c>
      <c r="I504" s="2"/>
      <c r="K504" s="2"/>
      <c r="L504" s="2"/>
    </row>
    <row r="505" spans="1:12">
      <c r="A505" s="2"/>
      <c r="B505" s="24">
        <f t="shared" si="72"/>
        <v>478</v>
      </c>
      <c r="C505" s="25">
        <f t="shared" si="76"/>
        <v>2.940918260271313E-3</v>
      </c>
      <c r="D505" s="26">
        <f t="shared" si="73"/>
        <v>-5.2516397504844873E-5</v>
      </c>
      <c r="E505" s="27">
        <f t="shared" si="77"/>
        <v>-5.2516397504844873E-5</v>
      </c>
      <c r="F505" s="28">
        <f t="shared" si="78"/>
        <v>2.9409182602713129</v>
      </c>
      <c r="G505" s="29">
        <f t="shared" si="74"/>
        <v>2.757972006886877E-9</v>
      </c>
      <c r="H505" s="31">
        <f t="shared" si="75"/>
        <v>-1.4061847837777239</v>
      </c>
      <c r="I505" s="2"/>
      <c r="K505" s="2"/>
      <c r="L505" s="2"/>
    </row>
    <row r="506" spans="1:12">
      <c r="A506" s="2"/>
      <c r="B506" s="24">
        <f t="shared" si="72"/>
        <v>479</v>
      </c>
      <c r="C506" s="25">
        <f t="shared" si="76"/>
        <v>2.8884018627664682E-3</v>
      </c>
      <c r="D506" s="26">
        <f t="shared" si="73"/>
        <v>-5.1578604692258356E-5</v>
      </c>
      <c r="E506" s="27">
        <f t="shared" si="77"/>
        <v>-5.1578604692258356E-5</v>
      </c>
      <c r="F506" s="28">
        <f t="shared" si="78"/>
        <v>2.888401862766468</v>
      </c>
      <c r="G506" s="29">
        <f t="shared" si="74"/>
        <v>2.6603524620002555E-9</v>
      </c>
      <c r="H506" s="31">
        <f t="shared" si="75"/>
        <v>-1.4242032892804022</v>
      </c>
      <c r="I506" s="2"/>
      <c r="K506" s="2"/>
      <c r="L506" s="2"/>
    </row>
    <row r="507" spans="1:12">
      <c r="A507" s="2"/>
      <c r="B507" s="24">
        <f t="shared" si="72"/>
        <v>480</v>
      </c>
      <c r="C507" s="25">
        <f t="shared" si="76"/>
        <v>2.8368232580742096E-3</v>
      </c>
      <c r="D507" s="26">
        <f t="shared" si="73"/>
        <v>-5.0657558179896597E-5</v>
      </c>
      <c r="E507" s="27">
        <f t="shared" si="77"/>
        <v>-5.0657558179896597E-5</v>
      </c>
      <c r="F507" s="28">
        <f t="shared" si="78"/>
        <v>2.8368232580742094</v>
      </c>
      <c r="G507" s="29">
        <f t="shared" si="74"/>
        <v>2.5661882007496085E-9</v>
      </c>
      <c r="H507" s="31">
        <f t="shared" si="75"/>
        <v>-1.4422217947830807</v>
      </c>
      <c r="I507" s="2"/>
      <c r="K507" s="2"/>
      <c r="L507" s="2"/>
    </row>
    <row r="508" spans="1:12">
      <c r="A508" s="2"/>
      <c r="B508" s="24">
        <f t="shared" si="72"/>
        <v>481</v>
      </c>
      <c r="C508" s="25">
        <f t="shared" si="76"/>
        <v>2.7861656998943128E-3</v>
      </c>
      <c r="D508" s="26">
        <f t="shared" si="73"/>
        <v>-4.9752958926684153E-5</v>
      </c>
      <c r="E508" s="27">
        <f t="shared" si="77"/>
        <v>-4.9752958926684153E-5</v>
      </c>
      <c r="F508" s="28">
        <f t="shared" si="78"/>
        <v>2.7861656998943127</v>
      </c>
      <c r="G508" s="29">
        <f t="shared" si="74"/>
        <v>2.4753569219603204E-9</v>
      </c>
      <c r="H508" s="31">
        <f t="shared" si="75"/>
        <v>-1.4602403002857589</v>
      </c>
      <c r="I508" s="2"/>
      <c r="K508" s="2"/>
      <c r="L508" s="2"/>
    </row>
    <row r="509" spans="1:12">
      <c r="A509" s="2"/>
      <c r="B509" s="24">
        <f t="shared" si="72"/>
        <v>482</v>
      </c>
      <c r="C509" s="25">
        <f t="shared" si="76"/>
        <v>2.7364127409676285E-3</v>
      </c>
      <c r="D509" s="26">
        <f t="shared" si="73"/>
        <v>-4.8864513231564796E-5</v>
      </c>
      <c r="E509" s="27">
        <f t="shared" si="77"/>
        <v>-4.8864513231564796E-5</v>
      </c>
      <c r="F509" s="28">
        <f t="shared" si="78"/>
        <v>2.7364127409676287</v>
      </c>
      <c r="G509" s="29">
        <f t="shared" si="74"/>
        <v>2.387740653357771E-9</v>
      </c>
      <c r="H509" s="31">
        <f t="shared" si="75"/>
        <v>-1.4782588057884374</v>
      </c>
      <c r="I509" s="2"/>
      <c r="K509" s="2"/>
      <c r="L509" s="2"/>
    </row>
    <row r="510" spans="1:12">
      <c r="A510" s="2"/>
      <c r="B510" s="24">
        <f t="shared" si="72"/>
        <v>483</v>
      </c>
      <c r="C510" s="25">
        <f t="shared" si="76"/>
        <v>2.6875482277360636E-3</v>
      </c>
      <c r="D510" s="26">
        <f t="shared" si="73"/>
        <v>-4.7991932638143988E-5</v>
      </c>
      <c r="E510" s="27">
        <f t="shared" si="77"/>
        <v>-4.7991932638143988E-5</v>
      </c>
      <c r="F510" s="28">
        <f t="shared" si="78"/>
        <v>2.6875482277360634</v>
      </c>
      <c r="G510" s="29">
        <f t="shared" si="74"/>
        <v>2.3032255983441502E-9</v>
      </c>
      <c r="H510" s="31">
        <f t="shared" si="75"/>
        <v>-1.4962773112911156</v>
      </c>
      <c r="I510" s="2"/>
      <c r="K510" s="2"/>
      <c r="L510" s="2"/>
    </row>
    <row r="511" spans="1:12">
      <c r="A511" s="2"/>
      <c r="B511" s="24">
        <f t="shared" si="72"/>
        <v>484</v>
      </c>
      <c r="C511" s="25">
        <f t="shared" si="76"/>
        <v>2.6395562950979196E-3</v>
      </c>
      <c r="D511" s="26">
        <f t="shared" si="73"/>
        <v>-4.7134933841034279E-5</v>
      </c>
      <c r="E511" s="27">
        <f t="shared" si="77"/>
        <v>-4.7134933841034279E-5</v>
      </c>
      <c r="F511" s="28">
        <f t="shared" si="78"/>
        <v>2.6395562950979197</v>
      </c>
      <c r="G511" s="29">
        <f t="shared" si="74"/>
        <v>2.2217019881986784E-9</v>
      </c>
      <c r="H511" s="31">
        <f t="shared" si="75"/>
        <v>-1.5142958167937939</v>
      </c>
      <c r="I511" s="2"/>
      <c r="K511" s="2"/>
      <c r="L511" s="2"/>
    </row>
    <row r="512" spans="1:12">
      <c r="A512" s="2"/>
      <c r="B512" s="24">
        <f t="shared" si="72"/>
        <v>485</v>
      </c>
      <c r="C512" s="25">
        <f t="shared" si="76"/>
        <v>2.5924213612568852E-3</v>
      </c>
      <c r="D512" s="26">
        <f t="shared" si="73"/>
        <v>-4.6293238593872949E-5</v>
      </c>
      <c r="E512" s="27">
        <f t="shared" si="77"/>
        <v>-4.6293238593872949E-5</v>
      </c>
      <c r="F512" s="28">
        <f t="shared" si="78"/>
        <v>2.5924213612568852</v>
      </c>
      <c r="G512" s="29">
        <f t="shared" si="74"/>
        <v>2.1430639395092478E-9</v>
      </c>
      <c r="H512" s="31">
        <f t="shared" si="75"/>
        <v>-1.5323143222964724</v>
      </c>
      <c r="I512" s="2"/>
      <c r="K512" s="2"/>
      <c r="L512" s="2"/>
    </row>
    <row r="513" spans="1:12">
      <c r="A513" s="2"/>
      <c r="B513" s="24">
        <f t="shared" si="72"/>
        <v>486</v>
      </c>
      <c r="C513" s="25">
        <f t="shared" si="76"/>
        <v>2.5461281226630121E-3</v>
      </c>
      <c r="D513" s="26">
        <f t="shared" si="73"/>
        <v>-4.5466573618982359E-5</v>
      </c>
      <c r="E513" s="27">
        <f t="shared" si="77"/>
        <v>-4.5466573618982359E-5</v>
      </c>
      <c r="F513" s="28">
        <f t="shared" si="78"/>
        <v>2.5461281226630121</v>
      </c>
      <c r="G513" s="29">
        <f t="shared" si="74"/>
        <v>2.0672093166503427E-9</v>
      </c>
      <c r="H513" s="31">
        <f t="shared" si="75"/>
        <v>-1.5503328277991508</v>
      </c>
      <c r="I513" s="2"/>
      <c r="K513" s="2"/>
      <c r="L513" s="2"/>
    </row>
    <row r="514" spans="1:12">
      <c r="A514" s="2"/>
      <c r="B514" s="24">
        <f t="shared" si="72"/>
        <v>487</v>
      </c>
      <c r="C514" s="25">
        <f t="shared" si="76"/>
        <v>2.5006615490440298E-3</v>
      </c>
      <c r="D514" s="26">
        <f t="shared" si="73"/>
        <v>-4.4654670518643392E-5</v>
      </c>
      <c r="E514" s="27">
        <f t="shared" si="77"/>
        <v>-4.4654670518643392E-5</v>
      </c>
      <c r="F514" s="28">
        <f t="shared" si="78"/>
        <v>2.5006615490440298</v>
      </c>
      <c r="G514" s="29">
        <f t="shared" si="74"/>
        <v>1.9940395991285993E-9</v>
      </c>
      <c r="H514" s="31">
        <f t="shared" si="75"/>
        <v>-1.5683513333018291</v>
      </c>
      <c r="I514" s="2"/>
      <c r="K514" s="2"/>
      <c r="L514" s="2"/>
    </row>
    <row r="515" spans="1:12">
      <c r="A515" s="2"/>
      <c r="B515" s="24">
        <f t="shared" si="72"/>
        <v>488</v>
      </c>
      <c r="C515" s="25">
        <f t="shared" si="76"/>
        <v>2.4560068785253863E-3</v>
      </c>
      <c r="D515" s="26">
        <f t="shared" si="73"/>
        <v>-4.3857265687953325E-5</v>
      </c>
      <c r="E515" s="27">
        <f t="shared" si="77"/>
        <v>-4.3857265687953325E-5</v>
      </c>
      <c r="F515" s="28">
        <f t="shared" si="78"/>
        <v>2.4560068785253861</v>
      </c>
      <c r="G515" s="29">
        <f t="shared" si="74"/>
        <v>1.9234597536237279E-9</v>
      </c>
      <c r="H515" s="31">
        <f t="shared" si="75"/>
        <v>-1.5863698388045073</v>
      </c>
      <c r="I515" s="2"/>
      <c r="K515" s="2"/>
      <c r="L515" s="2"/>
    </row>
    <row r="516" spans="1:12">
      <c r="A516" s="2"/>
      <c r="B516" s="24">
        <f t="shared" si="72"/>
        <v>489</v>
      </c>
      <c r="C516" s="25">
        <f t="shared" si="76"/>
        <v>2.4121496128374329E-3</v>
      </c>
      <c r="D516" s="26">
        <f t="shared" si="73"/>
        <v>-4.3074100229239867E-5</v>
      </c>
      <c r="E516" s="27">
        <f t="shared" si="77"/>
        <v>-4.3074100229239867E-5</v>
      </c>
      <c r="F516" s="28">
        <f t="shared" si="78"/>
        <v>2.4121496128374327</v>
      </c>
      <c r="G516" s="29">
        <f t="shared" si="74"/>
        <v>1.855378110558602E-9</v>
      </c>
      <c r="H516" s="31">
        <f t="shared" si="75"/>
        <v>-1.6043883443071858</v>
      </c>
      <c r="I516" s="2"/>
      <c r="K516" s="2"/>
      <c r="L516" s="2"/>
    </row>
    <row r="517" spans="1:12">
      <c r="A517" s="2"/>
      <c r="B517" s="24">
        <f t="shared" si="72"/>
        <v>490</v>
      </c>
      <c r="C517" s="25">
        <f t="shared" si="76"/>
        <v>2.3690755126081929E-3</v>
      </c>
      <c r="D517" s="26">
        <f t="shared" si="73"/>
        <v>-4.2304919868003444E-5</v>
      </c>
      <c r="E517" s="27">
        <f t="shared" si="77"/>
        <v>-4.2304919868003444E-5</v>
      </c>
      <c r="F517" s="28">
        <f t="shared" si="78"/>
        <v>2.3690755126081928</v>
      </c>
      <c r="G517" s="29">
        <f t="shared" si="74"/>
        <v>1.7897062450381925E-9</v>
      </c>
      <c r="H517" s="31">
        <f t="shared" si="75"/>
        <v>-1.622406849809864</v>
      </c>
      <c r="I517" s="2"/>
      <c r="K517" s="2"/>
      <c r="L517" s="2"/>
    </row>
    <row r="518" spans="1:12">
      <c r="A518" s="2"/>
      <c r="B518" s="24">
        <f t="shared" si="72"/>
        <v>491</v>
      </c>
      <c r="C518" s="25">
        <f t="shared" si="76"/>
        <v>2.3267705927401895E-3</v>
      </c>
      <c r="D518" s="26">
        <f t="shared" si="73"/>
        <v>-4.1549474870360527E-5</v>
      </c>
      <c r="E518" s="27">
        <f t="shared" si="77"/>
        <v>-4.1549474870360527E-5</v>
      </c>
      <c r="F518" s="28">
        <f t="shared" si="78"/>
        <v>2.3267705927401896</v>
      </c>
      <c r="G518" s="29">
        <f t="shared" si="74"/>
        <v>1.726358862002721E-9</v>
      </c>
      <c r="H518" s="31">
        <f t="shared" si="75"/>
        <v>-1.6404253553125423</v>
      </c>
      <c r="I518" s="2"/>
      <c r="K518" s="2"/>
      <c r="L518" s="2"/>
    </row>
    <row r="519" spans="1:12">
      <c r="A519" s="2"/>
      <c r="B519" s="24">
        <f t="shared" si="72"/>
        <v>492</v>
      </c>
      <c r="C519" s="25">
        <f t="shared" si="76"/>
        <v>2.285221117869829E-3</v>
      </c>
      <c r="D519" s="26">
        <f t="shared" si="73"/>
        <v>-4.0807519961961234E-5</v>
      </c>
      <c r="E519" s="27">
        <f t="shared" si="77"/>
        <v>-4.0807519961961234E-5</v>
      </c>
      <c r="F519" s="28">
        <f t="shared" si="78"/>
        <v>2.285221117869829</v>
      </c>
      <c r="G519" s="29">
        <f t="shared" si="74"/>
        <v>1.6652536854458646E-9</v>
      </c>
      <c r="H519" s="31">
        <f t="shared" si="75"/>
        <v>-1.6584438608152208</v>
      </c>
      <c r="I519" s="2"/>
      <c r="K519" s="2"/>
      <c r="L519" s="2"/>
    </row>
    <row r="520" spans="1:12">
      <c r="A520" s="2"/>
      <c r="B520" s="24">
        <f t="shared" si="72"/>
        <v>493</v>
      </c>
      <c r="C520" s="25">
        <f t="shared" si="76"/>
        <v>2.2444135979078675E-3</v>
      </c>
      <c r="D520" s="26">
        <f t="shared" si="73"/>
        <v>-4.0078814248354775E-5</v>
      </c>
      <c r="E520" s="27">
        <f t="shared" si="77"/>
        <v>-4.0078814248354775E-5</v>
      </c>
      <c r="F520" s="28">
        <f t="shared" si="78"/>
        <v>2.2444135979078674</v>
      </c>
      <c r="G520" s="29">
        <f t="shared" si="74"/>
        <v>1.6063113515541258E-9</v>
      </c>
      <c r="H520" s="31">
        <f t="shared" si="75"/>
        <v>-1.6764623663178992</v>
      </c>
      <c r="I520" s="2"/>
      <c r="K520" s="2"/>
      <c r="L520" s="2"/>
    </row>
    <row r="521" spans="1:12">
      <c r="A521" s="2"/>
      <c r="B521" s="24">
        <f t="shared" si="72"/>
        <v>494</v>
      </c>
      <c r="C521" s="25">
        <f t="shared" si="76"/>
        <v>2.2043347836595128E-3</v>
      </c>
      <c r="D521" s="26">
        <f t="shared" si="73"/>
        <v>-3.936312113677701E-5</v>
      </c>
      <c r="E521" s="27">
        <f t="shared" si="77"/>
        <v>-3.936312113677701E-5</v>
      </c>
      <c r="F521" s="28">
        <f t="shared" si="78"/>
        <v>2.2043347836595126</v>
      </c>
      <c r="G521" s="29">
        <f t="shared" si="74"/>
        <v>1.549455305628581E-9</v>
      </c>
      <c r="H521" s="31">
        <f t="shared" si="75"/>
        <v>-1.6944808718205775</v>
      </c>
      <c r="I521" s="2"/>
      <c r="K521" s="2"/>
      <c r="L521" s="2"/>
    </row>
    <row r="522" spans="1:12">
      <c r="A522" s="2"/>
      <c r="B522" s="24">
        <f t="shared" si="72"/>
        <v>495</v>
      </c>
      <c r="C522" s="25">
        <f t="shared" si="76"/>
        <v>2.1649716625227358E-3</v>
      </c>
      <c r="D522" s="26">
        <f t="shared" si="73"/>
        <v>-3.8660208259334568E-5</v>
      </c>
      <c r="E522" s="27">
        <f t="shared" si="77"/>
        <v>-3.8660208259334568E-5</v>
      </c>
      <c r="F522" s="28">
        <f t="shared" si="78"/>
        <v>2.1649716625227358</v>
      </c>
      <c r="G522" s="29">
        <f t="shared" si="74"/>
        <v>1.4946117026551207E-9</v>
      </c>
      <c r="H522" s="31">
        <f t="shared" si="75"/>
        <v>-1.7124993773232557</v>
      </c>
      <c r="I522" s="2"/>
      <c r="K522" s="2"/>
      <c r="L522" s="2"/>
    </row>
    <row r="523" spans="1:12">
      <c r="A523" s="2"/>
      <c r="B523" s="24">
        <f t="shared" si="72"/>
        <v>496</v>
      </c>
      <c r="C523" s="25">
        <f t="shared" si="76"/>
        <v>2.1263114542634013E-3</v>
      </c>
      <c r="D523" s="26">
        <f t="shared" si="73"/>
        <v>-3.796984739756074E-5</v>
      </c>
      <c r="E523" s="27">
        <f t="shared" si="77"/>
        <v>-3.796984739756074E-5</v>
      </c>
      <c r="F523" s="28">
        <f t="shared" si="78"/>
        <v>2.1263114542634014</v>
      </c>
      <c r="G523" s="29">
        <f t="shared" si="74"/>
        <v>1.4417093113940502E-9</v>
      </c>
      <c r="H523" s="31">
        <f t="shared" si="75"/>
        <v>-1.730517882825934</v>
      </c>
      <c r="I523" s="2"/>
      <c r="K523" s="2"/>
      <c r="L523" s="2"/>
    </row>
    <row r="524" spans="1:12">
      <c r="A524" s="2"/>
      <c r="B524" s="24">
        <f t="shared" si="72"/>
        <v>497</v>
      </c>
      <c r="C524" s="25">
        <f t="shared" si="76"/>
        <v>2.0883416068658406E-3</v>
      </c>
      <c r="D524" s="26">
        <f t="shared" si="73"/>
        <v>-3.7291814408318581E-5</v>
      </c>
      <c r="E524" s="27">
        <f t="shared" si="77"/>
        <v>-3.7291814408318581E-5</v>
      </c>
      <c r="F524" s="28">
        <f t="shared" si="78"/>
        <v>2.0883416068658405</v>
      </c>
      <c r="G524" s="29">
        <f t="shared" si="74"/>
        <v>1.3906794218644774E-9</v>
      </c>
      <c r="H524" s="31">
        <f t="shared" si="75"/>
        <v>-1.7485363883286125</v>
      </c>
      <c r="I524" s="2"/>
      <c r="K524" s="2"/>
      <c r="L524" s="2"/>
    </row>
    <row r="525" spans="1:12">
      <c r="A525" s="2"/>
      <c r="B525" s="24">
        <f t="shared" si="72"/>
        <v>498</v>
      </c>
      <c r="C525" s="25">
        <f t="shared" si="76"/>
        <v>2.051049792457522E-3</v>
      </c>
      <c r="D525" s="26">
        <f t="shared" si="73"/>
        <v>-3.6625889151027182E-5</v>
      </c>
      <c r="E525" s="27">
        <f t="shared" si="77"/>
        <v>-3.6625889151027182E-5</v>
      </c>
      <c r="F525" s="28">
        <f t="shared" si="78"/>
        <v>2.0510497924575222</v>
      </c>
      <c r="G525" s="29">
        <f t="shared" si="74"/>
        <v>1.3414557561033306E-9</v>
      </c>
      <c r="H525" s="31">
        <f t="shared" si="75"/>
        <v>-1.7665548938312905</v>
      </c>
      <c r="I525" s="2"/>
      <c r="K525" s="2"/>
      <c r="L525" s="2"/>
    </row>
    <row r="526" spans="1:12">
      <c r="A526" s="2"/>
      <c r="B526" s="24">
        <f t="shared" ref="B526:B589" si="79">B525+Dt</f>
        <v>499</v>
      </c>
      <c r="C526" s="25">
        <f t="shared" si="76"/>
        <v>2.0144239033064947E-3</v>
      </c>
      <c r="D526" s="26">
        <f t="shared" si="73"/>
        <v>-3.5971855416187406E-5</v>
      </c>
      <c r="E526" s="27">
        <f t="shared" si="77"/>
        <v>-3.5971855416187406E-5</v>
      </c>
      <c r="F526" s="28">
        <f t="shared" si="78"/>
        <v>2.0144239033064948</v>
      </c>
      <c r="G526" s="29">
        <f t="shared" si="74"/>
        <v>1.2939743820830913E-9</v>
      </c>
      <c r="H526" s="31">
        <f t="shared" si="75"/>
        <v>-1.784573399333969</v>
      </c>
      <c r="I526" s="2"/>
      <c r="K526" s="2"/>
      <c r="L526" s="2"/>
    </row>
    <row r="527" spans="1:12">
      <c r="A527" s="2"/>
      <c r="B527" s="24">
        <f t="shared" si="79"/>
        <v>500</v>
      </c>
      <c r="C527" s="25">
        <f t="shared" si="76"/>
        <v>1.9784520478903075E-3</v>
      </c>
      <c r="D527" s="26">
        <f t="shared" si="73"/>
        <v>-3.5329500855184062E-5</v>
      </c>
      <c r="E527" s="27">
        <f t="shared" si="77"/>
        <v>-3.5329500855184062E-5</v>
      </c>
      <c r="F527" s="28">
        <f t="shared" si="78"/>
        <v>1.9784520478903074</v>
      </c>
      <c r="G527" s="29">
        <f t="shared" si="74"/>
        <v>1.2481736306764514E-9</v>
      </c>
      <c r="H527" s="31">
        <f t="shared" si="75"/>
        <v>-1.8025919048366474</v>
      </c>
      <c r="I527" s="2"/>
      <c r="K527" s="2"/>
      <c r="L527" s="2"/>
    </row>
    <row r="528" spans="1:12">
      <c r="A528" s="2"/>
      <c r="B528" s="24">
        <f t="shared" si="79"/>
        <v>501</v>
      </c>
      <c r="C528" s="25">
        <f t="shared" si="76"/>
        <v>1.9431225470351234E-3</v>
      </c>
      <c r="D528" s="26">
        <f t="shared" si="73"/>
        <v>-3.4698616911341488E-5</v>
      </c>
      <c r="E528" s="27">
        <f t="shared" si="77"/>
        <v>-3.4698616911341488E-5</v>
      </c>
      <c r="F528" s="28">
        <f t="shared" si="78"/>
        <v>1.9431225470351234</v>
      </c>
      <c r="G528" s="29">
        <f t="shared" si="74"/>
        <v>1.2039940155600334E-9</v>
      </c>
      <c r="H528" s="31">
        <f t="shared" si="75"/>
        <v>-1.8206104103393255</v>
      </c>
      <c r="I528" s="2"/>
      <c r="K528" s="2"/>
      <c r="L528" s="2"/>
    </row>
    <row r="529" spans="1:12">
      <c r="A529" s="2"/>
      <c r="B529" s="24">
        <f t="shared" si="79"/>
        <v>502</v>
      </c>
      <c r="C529" s="25">
        <f t="shared" si="76"/>
        <v>1.9084239301237818E-3</v>
      </c>
      <c r="D529" s="26">
        <f t="shared" si="73"/>
        <v>-3.4078998752210385E-5</v>
      </c>
      <c r="E529" s="27">
        <f t="shared" si="77"/>
        <v>-3.4078998752210385E-5</v>
      </c>
      <c r="F529" s="28">
        <f t="shared" si="78"/>
        <v>1.9084239301237818</v>
      </c>
      <c r="G529" s="29">
        <f t="shared" si="74"/>
        <v>1.161378155953157E-9</v>
      </c>
      <c r="H529" s="31">
        <f t="shared" si="75"/>
        <v>-1.8386289158420039</v>
      </c>
      <c r="I529" s="2"/>
      <c r="K529" s="2"/>
      <c r="L529" s="2"/>
    </row>
    <row r="530" spans="1:12">
      <c r="A530" s="2"/>
      <c r="B530" s="24">
        <f t="shared" si="79"/>
        <v>503</v>
      </c>
      <c r="C530" s="25">
        <f t="shared" si="76"/>
        <v>1.8743449313715715E-3</v>
      </c>
      <c r="D530" s="26">
        <f t="shared" si="73"/>
        <v>-3.3470445203063776E-5</v>
      </c>
      <c r="E530" s="27">
        <f t="shared" si="77"/>
        <v>-3.3470445203063776E-5</v>
      </c>
      <c r="F530" s="28">
        <f t="shared" si="78"/>
        <v>1.8743449313715714</v>
      </c>
      <c r="G530" s="29">
        <f t="shared" si="74"/>
        <v>1.1202707020912949E-9</v>
      </c>
      <c r="H530" s="31">
        <f t="shared" si="75"/>
        <v>-1.8566474213446822</v>
      </c>
      <c r="I530" s="2"/>
      <c r="K530" s="2"/>
      <c r="L530" s="2"/>
    </row>
    <row r="531" spans="1:12">
      <c r="A531" s="2"/>
      <c r="B531" s="24">
        <f t="shared" si="79"/>
        <v>504</v>
      </c>
      <c r="C531" s="25">
        <f t="shared" si="76"/>
        <v>1.8408744861685077E-3</v>
      </c>
      <c r="D531" s="26">
        <f t="shared" si="73"/>
        <v>-3.2872758681580497E-5</v>
      </c>
      <c r="E531" s="27">
        <f t="shared" si="77"/>
        <v>-3.2872758681580497E-5</v>
      </c>
      <c r="F531" s="28">
        <f t="shared" si="78"/>
        <v>1.8408744861685078</v>
      </c>
      <c r="G531" s="29">
        <f t="shared" si="74"/>
        <v>1.0806182633374259E-9</v>
      </c>
      <c r="H531" s="31">
        <f t="shared" si="75"/>
        <v>-1.8746659268473604</v>
      </c>
      <c r="I531" s="2"/>
      <c r="K531" s="2"/>
      <c r="L531" s="2"/>
    </row>
    <row r="532" spans="1:12">
      <c r="A532" s="2"/>
      <c r="B532" s="24">
        <f t="shared" si="79"/>
        <v>505</v>
      </c>
      <c r="C532" s="25">
        <f t="shared" si="76"/>
        <v>1.8080017274869273E-3</v>
      </c>
      <c r="D532" s="26">
        <f t="shared" si="73"/>
        <v>-3.2285745133695129E-5</v>
      </c>
      <c r="E532" s="27">
        <f t="shared" si="77"/>
        <v>-3.2285745133695129E-5</v>
      </c>
      <c r="F532" s="28">
        <f t="shared" si="78"/>
        <v>1.8080017274869273</v>
      </c>
      <c r="G532" s="29">
        <f t="shared" si="74"/>
        <v>1.0423693388379187E-9</v>
      </c>
      <c r="H532" s="31">
        <f t="shared" si="75"/>
        <v>-1.8926844323500389</v>
      </c>
      <c r="I532" s="2"/>
      <c r="K532" s="2"/>
      <c r="L532" s="2"/>
    </row>
    <row r="533" spans="1:12">
      <c r="A533" s="2"/>
      <c r="B533" s="24">
        <f t="shared" si="79"/>
        <v>506</v>
      </c>
      <c r="C533" s="25">
        <f t="shared" si="76"/>
        <v>1.7757159823532322E-3</v>
      </c>
      <c r="D533" s="26">
        <f t="shared" si="73"/>
        <v>-3.1709213970593431E-5</v>
      </c>
      <c r="E533" s="27">
        <f t="shared" si="77"/>
        <v>-3.1709213970593431E-5</v>
      </c>
      <c r="F533" s="28">
        <f t="shared" si="78"/>
        <v>1.775715982353232</v>
      </c>
      <c r="G533" s="29">
        <f t="shared" si="74"/>
        <v>1.0054742506328777E-9</v>
      </c>
      <c r="H533" s="31">
        <f t="shared" si="75"/>
        <v>-1.9107029378527172</v>
      </c>
      <c r="I533" s="2"/>
      <c r="K533" s="2"/>
      <c r="L533" s="2"/>
    </row>
    <row r="534" spans="1:12">
      <c r="A534" s="2"/>
      <c r="B534" s="24">
        <f t="shared" si="79"/>
        <v>507</v>
      </c>
      <c r="C534" s="25">
        <f t="shared" si="76"/>
        <v>1.7440067683826388E-3</v>
      </c>
      <c r="D534" s="26">
        <f t="shared" si="73"/>
        <v>-3.1142978006832835E-5</v>
      </c>
      <c r="E534" s="27">
        <f t="shared" si="77"/>
        <v>-3.1142978006832835E-5</v>
      </c>
      <c r="F534" s="28">
        <f t="shared" si="78"/>
        <v>1.7440067683826388</v>
      </c>
      <c r="G534" s="29">
        <f t="shared" si="74"/>
        <v>9.6988507913407368E-10</v>
      </c>
      <c r="H534" s="31">
        <f t="shared" si="75"/>
        <v>-1.9287214433553954</v>
      </c>
      <c r="I534" s="2"/>
      <c r="K534" s="2"/>
      <c r="L534" s="2"/>
    </row>
    <row r="535" spans="1:12">
      <c r="A535" s="2"/>
      <c r="B535" s="24">
        <f t="shared" si="79"/>
        <v>508</v>
      </c>
      <c r="C535" s="25">
        <f t="shared" si="76"/>
        <v>1.7128637903758058E-3</v>
      </c>
      <c r="D535" s="26">
        <f t="shared" si="73"/>
        <v>-3.058685339956796E-5</v>
      </c>
      <c r="E535" s="27">
        <f t="shared" si="77"/>
        <v>-3.058685339956796E-5</v>
      </c>
      <c r="F535" s="28">
        <f t="shared" si="78"/>
        <v>1.7128637903758057</v>
      </c>
      <c r="G535" s="29">
        <f t="shared" si="74"/>
        <v>9.35555600886662E-10</v>
      </c>
      <c r="H535" s="31">
        <f t="shared" si="75"/>
        <v>-1.9467399488580737</v>
      </c>
      <c r="I535" s="2"/>
      <c r="K535" s="2"/>
      <c r="L535" s="2"/>
    </row>
    <row r="536" spans="1:12">
      <c r="A536" s="2"/>
      <c r="B536" s="24">
        <f t="shared" si="79"/>
        <v>509</v>
      </c>
      <c r="C536" s="25">
        <f t="shared" si="76"/>
        <v>1.6822769369762378E-3</v>
      </c>
      <c r="D536" s="26">
        <f t="shared" si="73"/>
        <v>-3.0040659588861391E-5</v>
      </c>
      <c r="E536" s="27">
        <f t="shared" si="77"/>
        <v>-3.0040659588861391E-5</v>
      </c>
      <c r="F536" s="28">
        <f t="shared" si="78"/>
        <v>1.6822769369762378</v>
      </c>
      <c r="G536" s="29">
        <f t="shared" si="74"/>
        <v>9.024412285338498E-10</v>
      </c>
      <c r="H536" s="31">
        <f t="shared" si="75"/>
        <v>-1.9647584543607521</v>
      </c>
      <c r="I536" s="2"/>
      <c r="K536" s="2"/>
      <c r="L536" s="2"/>
    </row>
    <row r="537" spans="1:12">
      <c r="A537" s="2"/>
      <c r="B537" s="24">
        <f t="shared" si="79"/>
        <v>510</v>
      </c>
      <c r="C537" s="25">
        <f t="shared" si="76"/>
        <v>1.6522362773873764E-3</v>
      </c>
      <c r="D537" s="26">
        <f t="shared" si="73"/>
        <v>-2.9504219239060294E-5</v>
      </c>
      <c r="E537" s="27">
        <f t="shared" si="77"/>
        <v>-2.9504219239060294E-5</v>
      </c>
      <c r="F537" s="28">
        <f t="shared" si="78"/>
        <v>1.6522362773873764</v>
      </c>
      <c r="G537" s="29">
        <f t="shared" si="74"/>
        <v>8.7049895290653557E-10</v>
      </c>
      <c r="H537" s="31">
        <f t="shared" si="75"/>
        <v>-1.9827769598634304</v>
      </c>
      <c r="I537" s="2"/>
      <c r="K537" s="2"/>
      <c r="L537" s="2"/>
    </row>
    <row r="538" spans="1:12">
      <c r="A538" s="2"/>
      <c r="B538" s="24">
        <f t="shared" si="79"/>
        <v>511</v>
      </c>
      <c r="C538" s="25">
        <f t="shared" si="76"/>
        <v>1.622732058148316E-3</v>
      </c>
      <c r="D538" s="26">
        <f t="shared" si="73"/>
        <v>-2.8977358181219927E-5</v>
      </c>
      <c r="E538" s="27">
        <f t="shared" si="77"/>
        <v>-2.8977358181219927E-5</v>
      </c>
      <c r="F538" s="28">
        <f t="shared" si="78"/>
        <v>1.622732058148316</v>
      </c>
      <c r="G538" s="29">
        <f t="shared" si="74"/>
        <v>8.3968728716271347E-10</v>
      </c>
      <c r="H538" s="31">
        <f t="shared" si="75"/>
        <v>-2.0007954653661089</v>
      </c>
      <c r="I538" s="2"/>
      <c r="K538" s="2"/>
      <c r="L538" s="2"/>
    </row>
    <row r="539" spans="1:12">
      <c r="A539" s="2"/>
      <c r="B539" s="24">
        <f t="shared" si="79"/>
        <v>512</v>
      </c>
      <c r="C539" s="25">
        <f t="shared" si="76"/>
        <v>1.5937546999670962E-3</v>
      </c>
      <c r="D539" s="26">
        <f t="shared" si="73"/>
        <v>-2.8459905356555289E-5</v>
      </c>
      <c r="E539" s="27">
        <f t="shared" si="77"/>
        <v>-2.8459905356555289E-5</v>
      </c>
      <c r="F539" s="28">
        <f t="shared" si="78"/>
        <v>1.5937546999670962</v>
      </c>
      <c r="G539" s="29">
        <f t="shared" si="74"/>
        <v>8.0996621290408443E-10</v>
      </c>
      <c r="H539" s="31">
        <f t="shared" si="75"/>
        <v>-2.0188139708687869</v>
      </c>
      <c r="I539" s="2"/>
      <c r="K539" s="2"/>
      <c r="L539" s="2"/>
    </row>
    <row r="540" spans="1:12">
      <c r="A540" s="2"/>
      <c r="B540" s="24">
        <f t="shared" si="79"/>
        <v>513</v>
      </c>
      <c r="C540" s="25">
        <f t="shared" si="76"/>
        <v>1.5652947946105408E-3</v>
      </c>
      <c r="D540" s="26">
        <f t="shared" si="73"/>
        <v>-2.7951692760902517E-5</v>
      </c>
      <c r="E540" s="27">
        <f t="shared" si="77"/>
        <v>-2.7951692760902517E-5</v>
      </c>
      <c r="F540" s="28">
        <f t="shared" si="78"/>
        <v>1.5652947946105409</v>
      </c>
      <c r="G540" s="29">
        <f t="shared" si="74"/>
        <v>7.8129712819989019E-10</v>
      </c>
      <c r="H540" s="31">
        <f t="shared" si="75"/>
        <v>-2.0368324763714654</v>
      </c>
      <c r="I540" s="2"/>
      <c r="K540" s="2"/>
      <c r="L540" s="2"/>
    </row>
    <row r="541" spans="1:12">
      <c r="A541" s="2"/>
      <c r="B541" s="24">
        <f t="shared" si="79"/>
        <v>514</v>
      </c>
      <c r="C541" s="25">
        <f t="shared" si="76"/>
        <v>1.5373431018496384E-3</v>
      </c>
      <c r="D541" s="26">
        <f t="shared" si="73"/>
        <v>-2.7452555390172116E-5</v>
      </c>
      <c r="E541" s="27">
        <f t="shared" si="77"/>
        <v>-2.7452555390172116E-5</v>
      </c>
      <c r="F541" s="28">
        <f t="shared" si="78"/>
        <v>1.5373431018496384</v>
      </c>
      <c r="G541" s="29">
        <f t="shared" si="74"/>
        <v>7.5364279745046811E-10</v>
      </c>
      <c r="H541" s="31">
        <f t="shared" si="75"/>
        <v>-2.0548509818741438</v>
      </c>
      <c r="I541" s="2"/>
      <c r="K541" s="2"/>
      <c r="L541" s="2"/>
    </row>
    <row r="542" spans="1:12">
      <c r="A542" s="2"/>
      <c r="B542" s="24">
        <f t="shared" si="79"/>
        <v>515</v>
      </c>
      <c r="C542" s="25">
        <f t="shared" si="76"/>
        <v>1.5098905464594663E-3</v>
      </c>
      <c r="D542" s="26">
        <f t="shared" si="73"/>
        <v>-2.6962331186776185E-5</v>
      </c>
      <c r="E542" s="27">
        <f t="shared" si="77"/>
        <v>-2.6962331186776185E-5</v>
      </c>
      <c r="F542" s="28">
        <f t="shared" si="78"/>
        <v>1.5098905464594663</v>
      </c>
      <c r="G542" s="29">
        <f t="shared" si="74"/>
        <v>7.2696730302540367E-10</v>
      </c>
      <c r="H542" s="31">
        <f t="shared" si="75"/>
        <v>-2.0728694873768219</v>
      </c>
      <c r="I542" s="2"/>
      <c r="K542" s="2"/>
      <c r="L542" s="2"/>
    </row>
    <row r="543" spans="1:12">
      <c r="A543" s="2"/>
      <c r="B543" s="24">
        <f t="shared" si="79"/>
        <v>516</v>
      </c>
      <c r="C543" s="25">
        <f t="shared" si="76"/>
        <v>1.4829282152726902E-3</v>
      </c>
      <c r="D543" s="26">
        <f t="shared" si="73"/>
        <v>-2.6480860987012324E-5</v>
      </c>
      <c r="E543" s="27">
        <f t="shared" si="77"/>
        <v>-2.6480860987012324E-5</v>
      </c>
      <c r="F543" s="28">
        <f t="shared" si="78"/>
        <v>1.4829282152726901</v>
      </c>
      <c r="G543" s="29">
        <f t="shared" si="74"/>
        <v>7.0123599861347129E-10</v>
      </c>
      <c r="H543" s="31">
        <f t="shared" si="75"/>
        <v>-2.0908879928795003</v>
      </c>
      <c r="I543" s="2"/>
      <c r="K543" s="2"/>
      <c r="L543" s="2"/>
    </row>
    <row r="544" spans="1:12">
      <c r="A544" s="2"/>
      <c r="B544" s="24">
        <f t="shared" si="79"/>
        <v>517</v>
      </c>
      <c r="C544" s="25">
        <f t="shared" si="76"/>
        <v>1.4564473542856779E-3</v>
      </c>
      <c r="D544" s="26">
        <f t="shared" si="73"/>
        <v>-2.6007988469387102E-5</v>
      </c>
      <c r="E544" s="27">
        <f t="shared" si="77"/>
        <v>-2.6007988469387102E-5</v>
      </c>
      <c r="F544" s="28">
        <f t="shared" si="78"/>
        <v>1.4564473542856777</v>
      </c>
      <c r="G544" s="29">
        <f t="shared" si="74"/>
        <v>6.7641546422377246E-10</v>
      </c>
      <c r="H544" s="31">
        <f t="shared" si="75"/>
        <v>-2.1089064983821788</v>
      </c>
      <c r="I544" s="2"/>
      <c r="K544" s="2"/>
      <c r="L544" s="2"/>
    </row>
    <row r="545" spans="1:12">
      <c r="A545" s="2"/>
      <c r="B545" s="24">
        <f t="shared" si="79"/>
        <v>518</v>
      </c>
      <c r="C545" s="25">
        <f t="shared" si="76"/>
        <v>1.4304393658162908E-3</v>
      </c>
      <c r="D545" s="26">
        <f t="shared" si="73"/>
        <v>-2.5543560103862337E-5</v>
      </c>
      <c r="E545" s="27">
        <f t="shared" si="77"/>
        <v>-2.5543560103862337E-5</v>
      </c>
      <c r="F545" s="28">
        <f t="shared" si="78"/>
        <v>1.4304393658162908</v>
      </c>
      <c r="G545" s="29">
        <f t="shared" si="74"/>
        <v>6.5247346277962767E-10</v>
      </c>
      <c r="H545" s="31">
        <f t="shared" si="75"/>
        <v>-2.1269250038848568</v>
      </c>
      <c r="I545" s="2"/>
      <c r="K545" s="2"/>
      <c r="L545" s="2"/>
    </row>
    <row r="546" spans="1:12">
      <c r="A546" s="2"/>
      <c r="B546" s="24">
        <f t="shared" si="79"/>
        <v>519</v>
      </c>
      <c r="C546" s="25">
        <f t="shared" si="76"/>
        <v>1.4048958057124284E-3</v>
      </c>
      <c r="D546" s="26">
        <f t="shared" si="73"/>
        <v>-2.5087425102007647E-5</v>
      </c>
      <c r="E546" s="27">
        <f t="shared" si="77"/>
        <v>-2.5087425102007647E-5</v>
      </c>
      <c r="F546" s="28">
        <f t="shared" si="78"/>
        <v>1.4048958057124283</v>
      </c>
      <c r="G546" s="29">
        <f t="shared" si="74"/>
        <v>6.2937889824884346E-10</v>
      </c>
      <c r="H546" s="31">
        <f t="shared" si="75"/>
        <v>-2.1449435093875353</v>
      </c>
      <c r="I546" s="2"/>
      <c r="K546" s="2"/>
      <c r="L546" s="2"/>
    </row>
    <row r="547" spans="1:12">
      <c r="A547" s="2"/>
      <c r="B547" s="24">
        <f t="shared" si="79"/>
        <v>520</v>
      </c>
      <c r="C547" s="25">
        <f t="shared" si="76"/>
        <v>1.3798083806104207E-3</v>
      </c>
      <c r="D547" s="26">
        <f t="shared" si="73"/>
        <v>-2.4639435368043224E-5</v>
      </c>
      <c r="E547" s="27">
        <f t="shared" si="77"/>
        <v>-2.4639435368043224E-5</v>
      </c>
      <c r="F547" s="28">
        <f t="shared" si="78"/>
        <v>1.3798083806104207</v>
      </c>
      <c r="G547" s="29">
        <f t="shared" si="74"/>
        <v>6.0710177525597936E-10</v>
      </c>
      <c r="H547" s="31">
        <f t="shared" si="75"/>
        <v>-2.1629620148902133</v>
      </c>
      <c r="I547" s="2"/>
      <c r="K547" s="2"/>
      <c r="L547" s="2"/>
    </row>
    <row r="548" spans="1:12">
      <c r="A548" s="2"/>
      <c r="B548" s="24">
        <f t="shared" si="79"/>
        <v>521</v>
      </c>
      <c r="C548" s="25">
        <f t="shared" si="76"/>
        <v>1.3551689452423776E-3</v>
      </c>
      <c r="D548" s="26">
        <f t="shared" si="73"/>
        <v>-2.4199445450756742E-5</v>
      </c>
      <c r="E548" s="27">
        <f t="shared" si="77"/>
        <v>-2.4199445450756742E-5</v>
      </c>
      <c r="F548" s="28">
        <f t="shared" si="78"/>
        <v>1.3551689452423776</v>
      </c>
      <c r="G548" s="29">
        <f t="shared" si="74"/>
        <v>5.8561316012415115E-10</v>
      </c>
      <c r="H548" s="31">
        <f t="shared" si="75"/>
        <v>-2.1809805203928918</v>
      </c>
      <c r="I548" s="2"/>
      <c r="K548" s="2"/>
      <c r="L548" s="2"/>
    </row>
    <row r="549" spans="1:12">
      <c r="A549" s="2"/>
      <c r="B549" s="24">
        <f t="shared" si="79"/>
        <v>522</v>
      </c>
      <c r="C549" s="25">
        <f t="shared" si="76"/>
        <v>1.3309694997916208E-3</v>
      </c>
      <c r="D549" s="26">
        <f t="shared" si="73"/>
        <v>-2.3767312496278943E-5</v>
      </c>
      <c r="E549" s="27">
        <f t="shared" si="77"/>
        <v>-2.3767312496278943E-5</v>
      </c>
      <c r="F549" s="28">
        <f t="shared" si="78"/>
        <v>1.3309694997916208</v>
      </c>
      <c r="G549" s="29">
        <f t="shared" si="74"/>
        <v>5.6488514329577724E-10</v>
      </c>
      <c r="H549" s="31">
        <f t="shared" si="75"/>
        <v>-2.1989990258955703</v>
      </c>
      <c r="I549" s="2"/>
      <c r="K549" s="2"/>
      <c r="L549" s="2"/>
    </row>
    <row r="550" spans="1:12">
      <c r="A550" s="2"/>
      <c r="B550" s="24">
        <f t="shared" si="79"/>
        <v>523</v>
      </c>
      <c r="C550" s="25">
        <f t="shared" si="76"/>
        <v>1.3072021872953419E-3</v>
      </c>
      <c r="D550" s="26">
        <f t="shared" si="73"/>
        <v>-2.3342896201702535E-5</v>
      </c>
      <c r="E550" s="27">
        <f t="shared" si="77"/>
        <v>-2.3342896201702535E-5</v>
      </c>
      <c r="F550" s="28">
        <f t="shared" si="78"/>
        <v>1.3072021872953419</v>
      </c>
      <c r="G550" s="29">
        <f t="shared" si="74"/>
        <v>5.4489080308345864E-10</v>
      </c>
      <c r="H550" s="31">
        <f t="shared" si="75"/>
        <v>-2.2170175313982483</v>
      </c>
      <c r="I550" s="2"/>
      <c r="K550" s="2"/>
      <c r="L550" s="2"/>
    </row>
    <row r="551" spans="1:12">
      <c r="A551" s="2"/>
      <c r="B551" s="24">
        <f t="shared" si="79"/>
        <v>524</v>
      </c>
      <c r="C551" s="25">
        <f t="shared" si="76"/>
        <v>1.2838592910936395E-3</v>
      </c>
      <c r="D551" s="26">
        <f t="shared" si="73"/>
        <v>-2.2926058769529276E-5</v>
      </c>
      <c r="E551" s="27">
        <f t="shared" si="77"/>
        <v>-2.2926058769529276E-5</v>
      </c>
      <c r="F551" s="28">
        <f t="shared" si="78"/>
        <v>1.2838592910936395</v>
      </c>
      <c r="G551" s="29">
        <f t="shared" si="74"/>
        <v>5.2560417070391022E-10</v>
      </c>
      <c r="H551" s="31">
        <f t="shared" si="75"/>
        <v>-2.2350360369009268</v>
      </c>
      <c r="I551" s="2"/>
      <c r="K551" s="2"/>
      <c r="L551" s="2"/>
    </row>
    <row r="552" spans="1:12">
      <c r="A552" s="2"/>
      <c r="B552" s="24">
        <f t="shared" si="79"/>
        <v>525</v>
      </c>
      <c r="C552" s="25">
        <f t="shared" si="76"/>
        <v>1.2609332323241101E-3</v>
      </c>
      <c r="D552" s="26">
        <f t="shared" si="73"/>
        <v>-2.2516664862930535E-5</v>
      </c>
      <c r="E552" s="27">
        <f t="shared" si="77"/>
        <v>-2.2516664862930535E-5</v>
      </c>
      <c r="F552" s="28">
        <f t="shared" si="78"/>
        <v>1.26093323232411</v>
      </c>
      <c r="G552" s="29">
        <f t="shared" si="74"/>
        <v>5.0700019654953061E-10</v>
      </c>
      <c r="H552" s="31">
        <f t="shared" si="75"/>
        <v>-2.2530545424036053</v>
      </c>
      <c r="I552" s="2"/>
      <c r="K552" s="2"/>
      <c r="L552" s="2"/>
    </row>
    <row r="553" spans="1:12">
      <c r="A553" s="2"/>
      <c r="B553" s="24">
        <f t="shared" si="79"/>
        <v>526</v>
      </c>
      <c r="C553" s="25">
        <f t="shared" si="76"/>
        <v>1.2384165674611796E-3</v>
      </c>
      <c r="D553" s="26">
        <f t="shared" si="73"/>
        <v>-2.2114581561806777E-5</v>
      </c>
      <c r="E553" s="27">
        <f t="shared" si="77"/>
        <v>-2.2114581561806777E-5</v>
      </c>
      <c r="F553" s="28">
        <f t="shared" si="78"/>
        <v>1.2384165674611796</v>
      </c>
      <c r="G553" s="29">
        <f t="shared" si="74"/>
        <v>4.8905471765380426E-10</v>
      </c>
      <c r="H553" s="31">
        <f t="shared" si="75"/>
        <v>-2.2710730479062833</v>
      </c>
      <c r="I553" s="2"/>
      <c r="K553" s="2"/>
      <c r="L553" s="2"/>
    </row>
    <row r="554" spans="1:12">
      <c r="A554" s="2"/>
      <c r="B554" s="24">
        <f t="shared" si="79"/>
        <v>527</v>
      </c>
      <c r="C554" s="25">
        <f t="shared" si="76"/>
        <v>1.2163019858993729E-3</v>
      </c>
      <c r="D554" s="26">
        <f t="shared" si="73"/>
        <v>-2.1719678319631658E-5</v>
      </c>
      <c r="E554" s="27">
        <f t="shared" si="77"/>
        <v>-2.1719678319631658E-5</v>
      </c>
      <c r="F554" s="28">
        <f t="shared" si="78"/>
        <v>1.2163019858993729</v>
      </c>
      <c r="G554" s="29">
        <f t="shared" si="74"/>
        <v>4.7174442630827747E-10</v>
      </c>
      <c r="H554" s="31">
        <f t="shared" si="75"/>
        <v>-2.2890915534089618</v>
      </c>
      <c r="I554" s="2"/>
      <c r="K554" s="2"/>
      <c r="L554" s="2"/>
    </row>
    <row r="555" spans="1:12">
      <c r="A555" s="2"/>
      <c r="B555" s="24">
        <f t="shared" si="79"/>
        <v>528</v>
      </c>
      <c r="C555" s="25">
        <f t="shared" si="76"/>
        <v>1.1945823075797412E-3</v>
      </c>
      <c r="D555" s="26">
        <f t="shared" ref="D555:D618" si="80">-Dt*C555/C_/R_</f>
        <v>-2.1331826921066807E-5</v>
      </c>
      <c r="E555" s="27">
        <f t="shared" si="77"/>
        <v>-2.1331826921066807E-5</v>
      </c>
      <c r="F555" s="28">
        <f t="shared" si="78"/>
        <v>1.1945823075797413</v>
      </c>
      <c r="G555" s="29">
        <f t="shared" ref="G555:G618" si="81">E555^2</f>
        <v>4.5504683979035059E-10</v>
      </c>
      <c r="H555" s="31">
        <f t="shared" ref="H555:H618" si="82">LN(F555/V)</f>
        <v>-2.3071100589116398</v>
      </c>
      <c r="I555" s="2"/>
      <c r="K555" s="2"/>
      <c r="L555" s="2"/>
    </row>
    <row r="556" spans="1:12">
      <c r="A556" s="2"/>
      <c r="B556" s="24">
        <f t="shared" si="79"/>
        <v>529</v>
      </c>
      <c r="C556" s="25">
        <f t="shared" si="76"/>
        <v>1.1732504806586744E-3</v>
      </c>
      <c r="D556" s="26">
        <f t="shared" si="80"/>
        <v>-2.0950901440333472E-5</v>
      </c>
      <c r="E556" s="27">
        <f t="shared" si="77"/>
        <v>-2.0950901440333472E-5</v>
      </c>
      <c r="F556" s="28">
        <f t="shared" si="78"/>
        <v>1.1732504806586743</v>
      </c>
      <c r="G556" s="29">
        <f t="shared" si="81"/>
        <v>4.3894027116256714E-10</v>
      </c>
      <c r="H556" s="31">
        <f t="shared" si="82"/>
        <v>-2.3251285644143183</v>
      </c>
      <c r="I556" s="2"/>
      <c r="K556" s="2"/>
      <c r="L556" s="2"/>
    </row>
    <row r="557" spans="1:12">
      <c r="A557" s="2"/>
      <c r="B557" s="24">
        <f t="shared" si="79"/>
        <v>530</v>
      </c>
      <c r="C557" s="25">
        <f t="shared" si="76"/>
        <v>1.1522995792183409E-3</v>
      </c>
      <c r="D557" s="26">
        <f t="shared" si="80"/>
        <v>-2.0576778200327516E-5</v>
      </c>
      <c r="E557" s="27">
        <f t="shared" si="77"/>
        <v>-2.0576778200327516E-5</v>
      </c>
      <c r="F557" s="28">
        <f t="shared" si="78"/>
        <v>1.1522995792183408</v>
      </c>
      <c r="G557" s="29">
        <f t="shared" si="81"/>
        <v>4.2340380110547367E-10</v>
      </c>
      <c r="H557" s="31">
        <f t="shared" si="82"/>
        <v>-2.3431470699169967</v>
      </c>
      <c r="I557" s="2"/>
      <c r="K557" s="2"/>
      <c r="L557" s="2"/>
    </row>
    <row r="558" spans="1:12">
      <c r="A558" s="2"/>
      <c r="B558" s="24">
        <f t="shared" si="79"/>
        <v>531</v>
      </c>
      <c r="C558" s="25">
        <f t="shared" si="76"/>
        <v>1.1317228010180134E-3</v>
      </c>
      <c r="D558" s="26">
        <f t="shared" si="80"/>
        <v>-2.0209335732464523E-5</v>
      </c>
      <c r="E558" s="27">
        <f t="shared" si="77"/>
        <v>-2.0209335732464523E-5</v>
      </c>
      <c r="F558" s="28">
        <f t="shared" si="78"/>
        <v>1.1317228010180134</v>
      </c>
      <c r="G558" s="29">
        <f t="shared" si="81"/>
        <v>4.0841725074746741E-10</v>
      </c>
      <c r="H558" s="31">
        <f t="shared" si="82"/>
        <v>-2.3611655754196748</v>
      </c>
      <c r="I558" s="2"/>
      <c r="K558" s="2"/>
      <c r="L558" s="2"/>
    </row>
    <row r="559" spans="1:12">
      <c r="A559" s="2"/>
      <c r="B559" s="24">
        <f t="shared" si="79"/>
        <v>532</v>
      </c>
      <c r="C559" s="25">
        <f t="shared" si="76"/>
        <v>1.1115134652855488E-3</v>
      </c>
      <c r="D559" s="26">
        <f t="shared" si="80"/>
        <v>-1.9848454737241942E-5</v>
      </c>
      <c r="E559" s="27">
        <f t="shared" si="77"/>
        <v>-1.9848454737241942E-5</v>
      </c>
      <c r="F559" s="28">
        <f t="shared" si="78"/>
        <v>1.1115134652855487</v>
      </c>
      <c r="G559" s="29">
        <f t="shared" si="81"/>
        <v>3.9396115545634208E-10</v>
      </c>
      <c r="H559" s="31">
        <f t="shared" si="82"/>
        <v>-2.3791840809223532</v>
      </c>
      <c r="I559" s="2"/>
      <c r="K559" s="2"/>
      <c r="L559" s="2"/>
    </row>
    <row r="560" spans="1:12">
      <c r="A560" s="2"/>
      <c r="B560" s="24">
        <f t="shared" si="79"/>
        <v>533</v>
      </c>
      <c r="C560" s="25">
        <f t="shared" ref="C560:C623" si="83">C559+D559</f>
        <v>1.0916650105483067E-3</v>
      </c>
      <c r="D560" s="26">
        <f t="shared" si="80"/>
        <v>-1.9494018045505479E-5</v>
      </c>
      <c r="E560" s="27">
        <f t="shared" ref="E560:E623" si="84">D560/Dt</f>
        <v>-1.9494018045505479E-5</v>
      </c>
      <c r="F560" s="28">
        <f t="shared" ref="F560:F623" si="85">C560/C_</f>
        <v>1.0916650105483068</v>
      </c>
      <c r="G560" s="29">
        <f t="shared" si="81"/>
        <v>3.8001673955849323E-10</v>
      </c>
      <c r="H560" s="31">
        <f t="shared" si="82"/>
        <v>-2.3972025864250317</v>
      </c>
      <c r="I560" s="2"/>
      <c r="K560" s="2"/>
      <c r="L560" s="2"/>
    </row>
    <row r="561" spans="1:12">
      <c r="A561" s="2"/>
      <c r="B561" s="24">
        <f t="shared" si="79"/>
        <v>534</v>
      </c>
      <c r="C561" s="25">
        <f t="shared" si="83"/>
        <v>1.0721709925028012E-3</v>
      </c>
      <c r="D561" s="26">
        <f t="shared" si="80"/>
        <v>-1.9145910580407162E-5</v>
      </c>
      <c r="E561" s="27">
        <f t="shared" si="84"/>
        <v>-1.9145910580407162E-5</v>
      </c>
      <c r="F561" s="28">
        <f t="shared" si="85"/>
        <v>1.0721709925028011</v>
      </c>
      <c r="G561" s="29">
        <f t="shared" si="81"/>
        <v>3.665658919529469E-10</v>
      </c>
      <c r="H561" s="31">
        <f t="shared" si="82"/>
        <v>-2.4152210919277102</v>
      </c>
      <c r="I561" s="2"/>
      <c r="K561" s="2"/>
      <c r="L561" s="2"/>
    </row>
    <row r="562" spans="1:12">
      <c r="A562" s="2"/>
      <c r="B562" s="24">
        <f t="shared" si="79"/>
        <v>535</v>
      </c>
      <c r="C562" s="25">
        <f t="shared" si="83"/>
        <v>1.053025081922394E-3</v>
      </c>
      <c r="D562" s="26">
        <f t="shared" si="80"/>
        <v>-1.8804019320042746E-5</v>
      </c>
      <c r="E562" s="27">
        <f t="shared" si="84"/>
        <v>-1.8804019320042746E-5</v>
      </c>
      <c r="F562" s="28">
        <f t="shared" si="85"/>
        <v>1.0530250819223939</v>
      </c>
      <c r="G562" s="29">
        <f t="shared" si="81"/>
        <v>3.5359114258854083E-10</v>
      </c>
      <c r="H562" s="31">
        <f t="shared" si="82"/>
        <v>-2.4332395974303886</v>
      </c>
      <c r="I562" s="2"/>
      <c r="K562" s="2"/>
      <c r="L562" s="2"/>
    </row>
    <row r="563" spans="1:12">
      <c r="A563" s="2"/>
      <c r="B563" s="24">
        <f t="shared" si="79"/>
        <v>536</v>
      </c>
      <c r="C563" s="25">
        <f t="shared" si="83"/>
        <v>1.0342210626023511E-3</v>
      </c>
      <c r="D563" s="26">
        <f t="shared" si="80"/>
        <v>-1.8468233260756271E-5</v>
      </c>
      <c r="E563" s="27">
        <f t="shared" si="84"/>
        <v>-1.8468233260756271E-5</v>
      </c>
      <c r="F563" s="28">
        <f t="shared" si="85"/>
        <v>1.0342210626023511</v>
      </c>
      <c r="G563" s="29">
        <f t="shared" si="81"/>
        <v>3.4107563977370421E-10</v>
      </c>
      <c r="H563" s="31">
        <f t="shared" si="82"/>
        <v>-2.4512581029330667</v>
      </c>
      <c r="I563" s="2"/>
      <c r="K563" s="2"/>
      <c r="L563" s="2"/>
    </row>
    <row r="564" spans="1:12">
      <c r="A564" s="2"/>
      <c r="B564" s="24">
        <f t="shared" si="79"/>
        <v>537</v>
      </c>
      <c r="C564" s="25">
        <f t="shared" si="83"/>
        <v>1.0157528293415949E-3</v>
      </c>
      <c r="D564" s="26">
        <f t="shared" si="80"/>
        <v>-1.813844338109991E-5</v>
      </c>
      <c r="E564" s="27">
        <f t="shared" si="84"/>
        <v>-1.813844338109991E-5</v>
      </c>
      <c r="F564" s="28">
        <f t="shared" si="85"/>
        <v>1.0157528293415949</v>
      </c>
      <c r="G564" s="29">
        <f t="shared" si="81"/>
        <v>3.2900312828936711E-10</v>
      </c>
      <c r="H564" s="31">
        <f t="shared" si="82"/>
        <v>-2.4692766084357451</v>
      </c>
      <c r="I564" s="2"/>
      <c r="K564" s="2"/>
      <c r="L564" s="2"/>
    </row>
    <row r="565" spans="1:12">
      <c r="A565" s="2"/>
      <c r="B565" s="24">
        <f t="shared" si="79"/>
        <v>538</v>
      </c>
      <c r="C565" s="25">
        <f t="shared" si="83"/>
        <v>9.9761438596049508E-4</v>
      </c>
      <c r="D565" s="26">
        <f t="shared" si="80"/>
        <v>-1.7814542606437411E-5</v>
      </c>
      <c r="E565" s="27">
        <f t="shared" si="84"/>
        <v>-1.7814542606437411E-5</v>
      </c>
      <c r="F565" s="28">
        <f t="shared" si="85"/>
        <v>0.99761438596049501</v>
      </c>
      <c r="G565" s="29">
        <f t="shared" si="81"/>
        <v>3.1735792827657386E-10</v>
      </c>
      <c r="H565" s="31">
        <f t="shared" si="82"/>
        <v>-2.4872951139384232</v>
      </c>
      <c r="I565" s="2"/>
      <c r="K565" s="2"/>
      <c r="L565" s="2"/>
    </row>
    <row r="566" spans="1:12">
      <c r="A566" s="2"/>
      <c r="B566" s="24">
        <f t="shared" si="79"/>
        <v>539</v>
      </c>
      <c r="C566" s="25">
        <f t="shared" si="83"/>
        <v>9.7979984335405776E-4</v>
      </c>
      <c r="D566" s="26">
        <f t="shared" si="80"/>
        <v>-1.7496425774179602E-5</v>
      </c>
      <c r="E566" s="27">
        <f t="shared" si="84"/>
        <v>-1.7496425774179602E-5</v>
      </c>
      <c r="F566" s="28">
        <f t="shared" si="85"/>
        <v>0.97979984335405779</v>
      </c>
      <c r="G566" s="29">
        <f t="shared" si="81"/>
        <v>3.0612491487137626E-10</v>
      </c>
      <c r="H566" s="31">
        <f t="shared" si="82"/>
        <v>-2.5053136194411016</v>
      </c>
      <c r="I566" s="2"/>
      <c r="K566" s="2"/>
      <c r="L566" s="2"/>
    </row>
    <row r="567" spans="1:12">
      <c r="A567" s="2"/>
      <c r="B567" s="24">
        <f t="shared" si="79"/>
        <v>540</v>
      </c>
      <c r="C567" s="25">
        <f t="shared" si="83"/>
        <v>9.6230341757987819E-4</v>
      </c>
      <c r="D567" s="26">
        <f t="shared" si="80"/>
        <v>-1.7183989599640682E-5</v>
      </c>
      <c r="E567" s="27">
        <f t="shared" si="84"/>
        <v>-1.7183989599640682E-5</v>
      </c>
      <c r="F567" s="28">
        <f t="shared" si="85"/>
        <v>0.96230341757987814</v>
      </c>
      <c r="G567" s="29">
        <f t="shared" si="81"/>
        <v>2.9528949856055913E-10</v>
      </c>
      <c r="H567" s="31">
        <f t="shared" si="82"/>
        <v>-2.5233321249437797</v>
      </c>
      <c r="I567" s="2"/>
      <c r="K567" s="2"/>
      <c r="L567" s="2"/>
    </row>
    <row r="568" spans="1:12">
      <c r="A568" s="2"/>
      <c r="B568" s="24">
        <f t="shared" si="79"/>
        <v>541</v>
      </c>
      <c r="C568" s="25">
        <f t="shared" si="83"/>
        <v>9.4511942798023753E-4</v>
      </c>
      <c r="D568" s="26">
        <f t="shared" si="80"/>
        <v>-1.6877132642504241E-5</v>
      </c>
      <c r="E568" s="27">
        <f t="shared" si="84"/>
        <v>-1.6877132642504241E-5</v>
      </c>
      <c r="F568" s="28">
        <f t="shared" si="85"/>
        <v>0.94511942798023751</v>
      </c>
      <c r="G568" s="29">
        <f t="shared" si="81"/>
        <v>2.8483760623268218E-10</v>
      </c>
      <c r="H568" s="31">
        <f t="shared" si="82"/>
        <v>-2.5413506304464581</v>
      </c>
      <c r="I568" s="2"/>
      <c r="K568" s="2"/>
      <c r="L568" s="2"/>
    </row>
    <row r="569" spans="1:12">
      <c r="A569" s="2"/>
      <c r="B569" s="24">
        <f t="shared" si="79"/>
        <v>542</v>
      </c>
      <c r="C569" s="25">
        <f t="shared" si="83"/>
        <v>9.2824229533773324E-4</v>
      </c>
      <c r="D569" s="26">
        <f t="shared" si="80"/>
        <v>-1.6575755273888092E-5</v>
      </c>
      <c r="E569" s="27">
        <f t="shared" si="84"/>
        <v>-1.6575755273888092E-5</v>
      </c>
      <c r="F569" s="28">
        <f t="shared" si="85"/>
        <v>0.92824229533773317</v>
      </c>
      <c r="G569" s="29">
        <f t="shared" si="81"/>
        <v>2.7475566289982887E-10</v>
      </c>
      <c r="H569" s="31">
        <f t="shared" si="82"/>
        <v>-2.5593691359491366</v>
      </c>
      <c r="I569" s="2"/>
      <c r="K569" s="2"/>
      <c r="L569" s="2"/>
    </row>
    <row r="570" spans="1:12">
      <c r="A570" s="2"/>
      <c r="B570" s="24">
        <f t="shared" si="79"/>
        <v>543</v>
      </c>
      <c r="C570" s="25">
        <f t="shared" si="83"/>
        <v>9.116665400638452E-4</v>
      </c>
      <c r="D570" s="26">
        <f t="shared" si="80"/>
        <v>-1.6279759643997236E-5</v>
      </c>
      <c r="E570" s="27">
        <f t="shared" si="84"/>
        <v>-1.6279759643997236E-5</v>
      </c>
      <c r="F570" s="28">
        <f t="shared" si="85"/>
        <v>0.91166654006384518</v>
      </c>
      <c r="G570" s="29">
        <f t="shared" si="81"/>
        <v>2.6503057406632101E-10</v>
      </c>
      <c r="H570" s="31">
        <f t="shared" si="82"/>
        <v>-2.5773876414518146</v>
      </c>
      <c r="I570" s="2"/>
      <c r="K570" s="2"/>
      <c r="L570" s="2"/>
    </row>
    <row r="571" spans="1:12">
      <c r="A571" s="2"/>
      <c r="B571" s="24">
        <f t="shared" si="79"/>
        <v>544</v>
      </c>
      <c r="C571" s="25">
        <f t="shared" si="83"/>
        <v>8.9538678041984796E-4</v>
      </c>
      <c r="D571" s="26">
        <f t="shared" si="80"/>
        <v>-1.5989049650354427E-5</v>
      </c>
      <c r="E571" s="27">
        <f t="shared" si="84"/>
        <v>-1.5989049650354427E-5</v>
      </c>
      <c r="F571" s="28">
        <f t="shared" si="85"/>
        <v>0.89538678041984798</v>
      </c>
      <c r="G571" s="29">
        <f t="shared" si="81"/>
        <v>2.5564970872149904E-10</v>
      </c>
      <c r="H571" s="31">
        <f t="shared" si="82"/>
        <v>-2.5954061469544931</v>
      </c>
      <c r="I571" s="2"/>
      <c r="K571" s="2"/>
      <c r="L571" s="2"/>
    </row>
    <row r="572" spans="1:12">
      <c r="A572" s="2"/>
      <c r="B572" s="24">
        <f t="shared" si="79"/>
        <v>545</v>
      </c>
      <c r="C572" s="25">
        <f t="shared" si="83"/>
        <v>8.793977307694935E-4</v>
      </c>
      <c r="D572" s="26">
        <f t="shared" si="80"/>
        <v>-1.5703530906598098E-5</v>
      </c>
      <c r="E572" s="27">
        <f t="shared" si="84"/>
        <v>-1.5703530906598098E-5</v>
      </c>
      <c r="F572" s="28">
        <f t="shared" si="85"/>
        <v>0.87939773076949346</v>
      </c>
      <c r="G572" s="29">
        <f t="shared" si="81"/>
        <v>2.4660088293448169E-10</v>
      </c>
      <c r="H572" s="31">
        <f t="shared" si="82"/>
        <v>-2.6134246524571716</v>
      </c>
      <c r="I572" s="2"/>
      <c r="K572" s="2"/>
      <c r="L572" s="2"/>
    </row>
    <row r="573" spans="1:12">
      <c r="A573" s="2"/>
      <c r="B573" s="24">
        <f t="shared" si="79"/>
        <v>546</v>
      </c>
      <c r="C573" s="25">
        <f t="shared" si="83"/>
        <v>8.6369419986289536E-4</v>
      </c>
      <c r="D573" s="26">
        <f t="shared" si="80"/>
        <v>-1.5423110711837418E-5</v>
      </c>
      <c r="E573" s="27">
        <f t="shared" si="84"/>
        <v>-1.5423110711837418E-5</v>
      </c>
      <c r="F573" s="28">
        <f t="shared" si="85"/>
        <v>0.86369419986289531</v>
      </c>
      <c r="G573" s="29">
        <f t="shared" si="81"/>
        <v>2.3787234402959408E-10</v>
      </c>
      <c r="H573" s="31">
        <f t="shared" si="82"/>
        <v>-2.6314431579598496</v>
      </c>
      <c r="I573" s="2"/>
      <c r="K573" s="2"/>
      <c r="L573" s="2"/>
    </row>
    <row r="574" spans="1:12">
      <c r="A574" s="2"/>
      <c r="B574" s="24">
        <f t="shared" si="79"/>
        <v>547</v>
      </c>
      <c r="C574" s="25">
        <f t="shared" si="83"/>
        <v>8.482710891510579E-4</v>
      </c>
      <c r="D574" s="26">
        <f t="shared" si="80"/>
        <v>-1.5147698020554605E-5</v>
      </c>
      <c r="E574" s="27">
        <f t="shared" si="84"/>
        <v>-1.5147698020554605E-5</v>
      </c>
      <c r="F574" s="28">
        <f t="shared" si="85"/>
        <v>0.84827108915105787</v>
      </c>
      <c r="G574" s="29">
        <f t="shared" si="81"/>
        <v>2.2945275532191389E-10</v>
      </c>
      <c r="H574" s="31">
        <f t="shared" si="82"/>
        <v>-2.6494616634625281</v>
      </c>
      <c r="I574" s="2"/>
      <c r="K574" s="2"/>
      <c r="L574" s="2"/>
    </row>
    <row r="575" spans="1:12">
      <c r="A575" s="2"/>
      <c r="B575" s="24">
        <f t="shared" si="79"/>
        <v>548</v>
      </c>
      <c r="C575" s="25">
        <f t="shared" si="83"/>
        <v>8.3312339113050327E-4</v>
      </c>
      <c r="D575" s="26">
        <f t="shared" si="80"/>
        <v>-1.4877203413044701E-5</v>
      </c>
      <c r="E575" s="27">
        <f t="shared" si="84"/>
        <v>-1.4877203413044701E-5</v>
      </c>
      <c r="F575" s="28">
        <f t="shared" si="85"/>
        <v>0.83312339113050327</v>
      </c>
      <c r="G575" s="29">
        <f t="shared" si="81"/>
        <v>2.2133118139310888E-10</v>
      </c>
      <c r="H575" s="31">
        <f t="shared" si="82"/>
        <v>-2.6674801689652066</v>
      </c>
      <c r="I575" s="2"/>
      <c r="K575" s="2"/>
      <c r="L575" s="2"/>
    </row>
    <row r="576" spans="1:12">
      <c r="A576" s="2"/>
      <c r="B576" s="24">
        <f t="shared" si="79"/>
        <v>549</v>
      </c>
      <c r="C576" s="25">
        <f t="shared" si="83"/>
        <v>8.1824618771745856E-4</v>
      </c>
      <c r="D576" s="26">
        <f t="shared" si="80"/>
        <v>-1.4611539066383187E-5</v>
      </c>
      <c r="E576" s="27">
        <f t="shared" si="84"/>
        <v>-1.4611539066383187E-5</v>
      </c>
      <c r="F576" s="28">
        <f t="shared" si="85"/>
        <v>0.8182461877174585</v>
      </c>
      <c r="G576" s="29">
        <f t="shared" si="81"/>
        <v>2.1349707388844207E-10</v>
      </c>
      <c r="H576" s="31">
        <f t="shared" si="82"/>
        <v>-2.685498674467885</v>
      </c>
      <c r="I576" s="2"/>
      <c r="K576" s="2"/>
      <c r="L576" s="2"/>
    </row>
    <row r="577" spans="1:12">
      <c r="A577" s="2"/>
      <c r="B577" s="24">
        <f t="shared" si="79"/>
        <v>550</v>
      </c>
      <c r="C577" s="25">
        <f t="shared" si="83"/>
        <v>8.0363464865107535E-4</v>
      </c>
      <c r="D577" s="26">
        <f t="shared" si="80"/>
        <v>-1.4350618725912061E-5</v>
      </c>
      <c r="E577" s="27">
        <f t="shared" si="84"/>
        <v>-1.4350618725912061E-5</v>
      </c>
      <c r="F577" s="28">
        <f t="shared" si="85"/>
        <v>0.80363464865107537</v>
      </c>
      <c r="G577" s="29">
        <f t="shared" si="81"/>
        <v>2.0594025781649791E-10</v>
      </c>
      <c r="H577" s="31">
        <f t="shared" si="82"/>
        <v>-2.7035171799705631</v>
      </c>
      <c r="I577" s="2"/>
      <c r="K577" s="2"/>
      <c r="L577" s="2"/>
    </row>
    <row r="578" spans="1:12">
      <c r="A578" s="2"/>
      <c r="B578" s="24">
        <f t="shared" si="79"/>
        <v>551</v>
      </c>
      <c r="C578" s="25">
        <f t="shared" si="83"/>
        <v>7.8928402992516327E-4</v>
      </c>
      <c r="D578" s="26">
        <f t="shared" si="80"/>
        <v>-1.4094357677235058E-5</v>
      </c>
      <c r="E578" s="27">
        <f t="shared" si="84"/>
        <v>-1.4094357677235058E-5</v>
      </c>
      <c r="F578" s="28">
        <f t="shared" si="85"/>
        <v>0.78928402992516322</v>
      </c>
      <c r="G578" s="29">
        <f t="shared" si="81"/>
        <v>1.9865091833383483E-10</v>
      </c>
      <c r="H578" s="31">
        <f t="shared" si="82"/>
        <v>-2.7215356854732415</v>
      </c>
      <c r="I578" s="2"/>
      <c r="K578" s="2"/>
      <c r="L578" s="2"/>
    </row>
    <row r="579" spans="1:12">
      <c r="A579" s="2"/>
      <c r="B579" s="24">
        <f t="shared" si="79"/>
        <v>552</v>
      </c>
      <c r="C579" s="25">
        <f t="shared" si="83"/>
        <v>7.7518967224792824E-4</v>
      </c>
      <c r="D579" s="26">
        <f t="shared" si="80"/>
        <v>-1.3842672718713004E-5</v>
      </c>
      <c r="E579" s="27">
        <f t="shared" si="84"/>
        <v>-1.3842672718713004E-5</v>
      </c>
      <c r="F579" s="28">
        <f t="shared" si="85"/>
        <v>0.77518967224792823</v>
      </c>
      <c r="G579" s="29">
        <f t="shared" si="81"/>
        <v>1.9161958799740128E-10</v>
      </c>
      <c r="H579" s="31">
        <f t="shared" si="82"/>
        <v>-2.73955419097592</v>
      </c>
      <c r="I579" s="2"/>
      <c r="K579" s="2"/>
      <c r="L579" s="2"/>
    </row>
    <row r="580" spans="1:12">
      <c r="A580" s="2"/>
      <c r="B580" s="24">
        <f t="shared" si="79"/>
        <v>553</v>
      </c>
      <c r="C580" s="25">
        <f t="shared" si="83"/>
        <v>7.6134699952921524E-4</v>
      </c>
      <c r="D580" s="26">
        <f t="shared" si="80"/>
        <v>-1.3595482134450273E-5</v>
      </c>
      <c r="E580" s="27">
        <f t="shared" si="84"/>
        <v>-1.3595482134450273E-5</v>
      </c>
      <c r="F580" s="28">
        <f t="shared" si="85"/>
        <v>0.76134699952921525</v>
      </c>
      <c r="G580" s="29">
        <f t="shared" si="81"/>
        <v>1.8483713446815656E-10</v>
      </c>
      <c r="H580" s="31">
        <f t="shared" si="82"/>
        <v>-2.757572696478598</v>
      </c>
      <c r="I580" s="2"/>
      <c r="K580" s="2"/>
      <c r="L580" s="2"/>
    </row>
    <row r="581" spans="1:12">
      <c r="A581" s="2"/>
      <c r="B581" s="24">
        <f t="shared" si="79"/>
        <v>554</v>
      </c>
      <c r="C581" s="25">
        <f t="shared" si="83"/>
        <v>7.47751517394765E-4</v>
      </c>
      <c r="D581" s="26">
        <f t="shared" si="80"/>
        <v>-1.3352705667763661E-5</v>
      </c>
      <c r="E581" s="27">
        <f t="shared" si="84"/>
        <v>-1.3352705667763661E-5</v>
      </c>
      <c r="F581" s="28">
        <f t="shared" si="85"/>
        <v>0.74775151739476498</v>
      </c>
      <c r="G581" s="29">
        <f t="shared" si="81"/>
        <v>1.7829474864992779E-10</v>
      </c>
      <c r="H581" s="31">
        <f t="shared" si="82"/>
        <v>-2.7755912019812765</v>
      </c>
      <c r="I581" s="2"/>
      <c r="K581" s="2"/>
      <c r="L581" s="2"/>
    </row>
    <row r="582" spans="1:12">
      <c r="A582" s="2"/>
      <c r="B582" s="24">
        <f t="shared" si="79"/>
        <v>555</v>
      </c>
      <c r="C582" s="25">
        <f t="shared" si="83"/>
        <v>7.343988117270013E-4</v>
      </c>
      <c r="D582" s="26">
        <f t="shared" si="80"/>
        <v>-1.3114264495125022E-5</v>
      </c>
      <c r="E582" s="27">
        <f t="shared" si="84"/>
        <v>-1.3114264495125022E-5</v>
      </c>
      <c r="F582" s="28">
        <f t="shared" si="85"/>
        <v>0.73439881172700128</v>
      </c>
      <c r="G582" s="29">
        <f t="shared" si="81"/>
        <v>1.7198393324809677E-10</v>
      </c>
      <c r="H582" s="31">
        <f t="shared" si="82"/>
        <v>-2.7936097074839545</v>
      </c>
      <c r="I582" s="2"/>
      <c r="K582" s="2"/>
      <c r="L582" s="2"/>
    </row>
    <row r="583" spans="1:12">
      <c r="A583" s="2"/>
      <c r="B583" s="24">
        <f t="shared" si="79"/>
        <v>556</v>
      </c>
      <c r="C583" s="25">
        <f t="shared" si="83"/>
        <v>7.2128454723187623E-4</v>
      </c>
      <c r="D583" s="26">
        <f t="shared" si="80"/>
        <v>-1.2880081200569218E-5</v>
      </c>
      <c r="E583" s="27">
        <f t="shared" si="84"/>
        <v>-1.2880081200569218E-5</v>
      </c>
      <c r="F583" s="28">
        <f t="shared" si="85"/>
        <v>0.72128454723187618</v>
      </c>
      <c r="G583" s="29">
        <f t="shared" si="81"/>
        <v>1.6589649173325659E-10</v>
      </c>
      <c r="H583" s="31">
        <f t="shared" si="82"/>
        <v>-2.811628212986633</v>
      </c>
      <c r="I583" s="2"/>
      <c r="K583" s="2"/>
      <c r="L583" s="2"/>
    </row>
    <row r="584" spans="1:12">
      <c r="A584" s="2"/>
      <c r="B584" s="24">
        <f t="shared" si="79"/>
        <v>557</v>
      </c>
      <c r="C584" s="25">
        <f t="shared" si="83"/>
        <v>7.0840446603130701E-4</v>
      </c>
      <c r="D584" s="26">
        <f t="shared" si="80"/>
        <v>-1.2650079750559054E-5</v>
      </c>
      <c r="E584" s="27">
        <f t="shared" si="84"/>
        <v>-1.2650079750559054E-5</v>
      </c>
      <c r="F584" s="28">
        <f t="shared" si="85"/>
        <v>0.70840446603130702</v>
      </c>
      <c r="G584" s="29">
        <f t="shared" si="81"/>
        <v>1.6002451769550424E-10</v>
      </c>
      <c r="H584" s="31">
        <f t="shared" si="82"/>
        <v>-2.8296467184893115</v>
      </c>
      <c r="I584" s="2"/>
      <c r="K584" s="2"/>
      <c r="L584" s="2"/>
    </row>
    <row r="585" spans="1:12">
      <c r="A585" s="2"/>
      <c r="B585" s="24">
        <f t="shared" si="79"/>
        <v>558</v>
      </c>
      <c r="C585" s="25">
        <f t="shared" si="83"/>
        <v>6.9575438628074798E-4</v>
      </c>
      <c r="D585" s="26">
        <f t="shared" si="80"/>
        <v>-1.242418546929907E-5</v>
      </c>
      <c r="E585" s="27">
        <f t="shared" si="84"/>
        <v>-1.242418546929907E-5</v>
      </c>
      <c r="F585" s="28">
        <f t="shared" si="85"/>
        <v>0.69575438628074793</v>
      </c>
      <c r="G585" s="29">
        <f t="shared" si="81"/>
        <v>1.5436038457554215E-10</v>
      </c>
      <c r="H585" s="31">
        <f t="shared" si="82"/>
        <v>-2.84766522399199</v>
      </c>
      <c r="I585" s="2"/>
      <c r="K585" s="2"/>
      <c r="L585" s="2"/>
    </row>
    <row r="586" spans="1:12">
      <c r="A586" s="2"/>
      <c r="B586" s="24">
        <f t="shared" si="79"/>
        <v>559</v>
      </c>
      <c r="C586" s="25">
        <f t="shared" si="83"/>
        <v>6.8333020081144896E-4</v>
      </c>
      <c r="D586" s="26">
        <f t="shared" si="80"/>
        <v>-1.2202325014490159E-5</v>
      </c>
      <c r="E586" s="27">
        <f t="shared" si="84"/>
        <v>-1.2202325014490159E-5</v>
      </c>
      <c r="F586" s="28">
        <f t="shared" si="85"/>
        <v>0.68333020081144891</v>
      </c>
      <c r="G586" s="29">
        <f t="shared" si="81"/>
        <v>1.4889673575925226E-10</v>
      </c>
      <c r="H586" s="31">
        <f t="shared" si="82"/>
        <v>-2.865683729494668</v>
      </c>
      <c r="I586" s="2"/>
      <c r="K586" s="2"/>
      <c r="L586" s="2"/>
    </row>
    <row r="587" spans="1:12">
      <c r="A587" s="2"/>
      <c r="B587" s="24">
        <f t="shared" si="79"/>
        <v>560</v>
      </c>
      <c r="C587" s="25">
        <f t="shared" si="83"/>
        <v>6.7112787579695881E-4</v>
      </c>
      <c r="D587" s="26">
        <f t="shared" si="80"/>
        <v>-1.1984426353517121E-5</v>
      </c>
      <c r="E587" s="27">
        <f t="shared" si="84"/>
        <v>-1.1984426353517121E-5</v>
      </c>
      <c r="F587" s="28">
        <f t="shared" si="85"/>
        <v>0.67112787579695876</v>
      </c>
      <c r="G587" s="29">
        <f t="shared" si="81"/>
        <v>1.4362647502287569E-10</v>
      </c>
      <c r="H587" s="31">
        <f t="shared" si="82"/>
        <v>-2.8837022349973465</v>
      </c>
      <c r="I587" s="2"/>
      <c r="K587" s="2"/>
      <c r="L587" s="2"/>
    </row>
    <row r="588" spans="1:12">
      <c r="A588" s="2"/>
      <c r="B588" s="24">
        <f t="shared" si="79"/>
        <v>561</v>
      </c>
      <c r="C588" s="25">
        <f t="shared" si="83"/>
        <v>6.5914344944344172E-4</v>
      </c>
      <c r="D588" s="26">
        <f t="shared" si="80"/>
        <v>-1.1770418740061459E-5</v>
      </c>
      <c r="E588" s="27">
        <f t="shared" si="84"/>
        <v>-1.1770418740061459E-5</v>
      </c>
      <c r="F588" s="28">
        <f t="shared" si="85"/>
        <v>0.65914344944344172</v>
      </c>
      <c r="G588" s="29">
        <f t="shared" si="81"/>
        <v>1.3854275731638997E-10</v>
      </c>
      <c r="H588" s="31">
        <f t="shared" si="82"/>
        <v>-2.9017207405000245</v>
      </c>
      <c r="I588" s="2"/>
      <c r="K588" s="2"/>
      <c r="L588" s="2"/>
    </row>
    <row r="589" spans="1:12">
      <c r="A589" s="2"/>
      <c r="B589" s="24">
        <f t="shared" si="79"/>
        <v>562</v>
      </c>
      <c r="C589" s="25">
        <f t="shared" si="83"/>
        <v>6.4737303070338029E-4</v>
      </c>
      <c r="D589" s="26">
        <f t="shared" si="80"/>
        <v>-1.1560232691131791E-5</v>
      </c>
      <c r="E589" s="27">
        <f t="shared" si="84"/>
        <v>-1.1560232691131791E-5</v>
      </c>
      <c r="F589" s="28">
        <f t="shared" si="85"/>
        <v>0.64737303070338026</v>
      </c>
      <c r="G589" s="29">
        <f t="shared" si="81"/>
        <v>1.3363897987311217E-10</v>
      </c>
      <c r="H589" s="31">
        <f t="shared" si="82"/>
        <v>-2.919739246002703</v>
      </c>
      <c r="I589" s="2"/>
      <c r="K589" s="2"/>
      <c r="L589" s="2"/>
    </row>
    <row r="590" spans="1:12">
      <c r="A590" s="2"/>
      <c r="B590" s="24">
        <f t="shared" ref="B590:B653" si="86">B589+Dt</f>
        <v>563</v>
      </c>
      <c r="C590" s="25">
        <f t="shared" si="83"/>
        <v>6.3581279801224854E-4</v>
      </c>
      <c r="D590" s="26">
        <f t="shared" si="80"/>
        <v>-1.1353799964504439E-5</v>
      </c>
      <c r="E590" s="27">
        <f t="shared" si="84"/>
        <v>-1.1353799964504439E-5</v>
      </c>
      <c r="F590" s="28">
        <f t="shared" si="85"/>
        <v>0.63581279801224855</v>
      </c>
      <c r="G590" s="29">
        <f t="shared" si="81"/>
        <v>1.2890877363398098E-10</v>
      </c>
      <c r="H590" s="31">
        <f t="shared" si="82"/>
        <v>-2.937757751505381</v>
      </c>
      <c r="I590" s="2"/>
      <c r="K590" s="2"/>
      <c r="L590" s="2"/>
    </row>
    <row r="591" spans="1:12">
      <c r="A591" s="2"/>
      <c r="B591" s="24">
        <f t="shared" si="86"/>
        <v>564</v>
      </c>
      <c r="C591" s="25">
        <f t="shared" si="83"/>
        <v>6.244589980477441E-4</v>
      </c>
      <c r="D591" s="26">
        <f t="shared" si="80"/>
        <v>-1.1151053536566858E-5</v>
      </c>
      <c r="E591" s="27">
        <f t="shared" si="84"/>
        <v>-1.1151053536566858E-5</v>
      </c>
      <c r="F591" s="28">
        <f t="shared" si="85"/>
        <v>0.62445899804774407</v>
      </c>
      <c r="G591" s="29">
        <f t="shared" si="81"/>
        <v>1.2434599497538022E-10</v>
      </c>
      <c r="H591" s="31">
        <f t="shared" si="82"/>
        <v>-2.9557762570080595</v>
      </c>
      <c r="I591" s="2"/>
      <c r="K591" s="2"/>
      <c r="L591" s="2"/>
    </row>
    <row r="592" spans="1:12">
      <c r="A592" s="2"/>
      <c r="B592" s="24">
        <f t="shared" si="86"/>
        <v>565</v>
      </c>
      <c r="C592" s="25">
        <f t="shared" si="83"/>
        <v>6.1330794451117728E-4</v>
      </c>
      <c r="D592" s="26">
        <f t="shared" si="80"/>
        <v>-1.0951927580556738E-5</v>
      </c>
      <c r="E592" s="27">
        <f t="shared" si="84"/>
        <v>-1.0951927580556738E-5</v>
      </c>
      <c r="F592" s="28">
        <f t="shared" si="85"/>
        <v>0.61330794451117732</v>
      </c>
      <c r="G592" s="29">
        <f t="shared" si="81"/>
        <v>1.1994471772975937E-10</v>
      </c>
      <c r="H592" s="31">
        <f t="shared" si="82"/>
        <v>-2.9737947625107375</v>
      </c>
      <c r="I592" s="2"/>
      <c r="K592" s="2"/>
      <c r="L592" s="2"/>
    </row>
    <row r="593" spans="1:12">
      <c r="A593" s="2"/>
      <c r="B593" s="24">
        <f t="shared" si="86"/>
        <v>566</v>
      </c>
      <c r="C593" s="25">
        <f t="shared" si="83"/>
        <v>6.023560169306205E-4</v>
      </c>
      <c r="D593" s="26">
        <f t="shared" si="80"/>
        <v>-1.0756357445189651E-5</v>
      </c>
      <c r="E593" s="27">
        <f t="shared" si="84"/>
        <v>-1.0756357445189651E-5</v>
      </c>
      <c r="F593" s="28">
        <f t="shared" si="85"/>
        <v>0.60235601693062046</v>
      </c>
      <c r="G593" s="29">
        <f t="shared" si="81"/>
        <v>1.1569922548868684E-10</v>
      </c>
      <c r="H593" s="31">
        <f t="shared" si="82"/>
        <v>-2.991813268013416</v>
      </c>
      <c r="I593" s="2"/>
      <c r="K593" s="2"/>
      <c r="L593" s="2"/>
    </row>
    <row r="594" spans="1:12">
      <c r="A594" s="2"/>
      <c r="B594" s="24">
        <f t="shared" si="86"/>
        <v>567</v>
      </c>
      <c r="C594" s="25">
        <f t="shared" si="83"/>
        <v>5.9159965948543084E-4</v>
      </c>
      <c r="D594" s="26">
        <f t="shared" si="80"/>
        <v>-1.0564279633668408E-5</v>
      </c>
      <c r="E594" s="27">
        <f t="shared" si="84"/>
        <v>-1.0564279633668408E-5</v>
      </c>
      <c r="F594" s="28">
        <f t="shared" si="85"/>
        <v>0.59159965948543081</v>
      </c>
      <c r="G594" s="29">
        <f t="shared" si="81"/>
        <v>1.1160400417834111E-10</v>
      </c>
      <c r="H594" s="31">
        <f t="shared" si="82"/>
        <v>-3.0098317735160944</v>
      </c>
      <c r="I594" s="2"/>
      <c r="K594" s="2"/>
      <c r="L594" s="2"/>
    </row>
    <row r="595" spans="1:12">
      <c r="A595" s="2"/>
      <c r="B595" s="24">
        <f t="shared" si="86"/>
        <v>568</v>
      </c>
      <c r="C595" s="25">
        <f t="shared" si="83"/>
        <v>5.8103537985176239E-4</v>
      </c>
      <c r="D595" s="26">
        <f t="shared" si="80"/>
        <v>-1.0375631783067185E-5</v>
      </c>
      <c r="E595" s="27">
        <f t="shared" si="84"/>
        <v>-1.0375631783067185E-5</v>
      </c>
      <c r="F595" s="28">
        <f t="shared" si="85"/>
        <v>0.58103537985176235</v>
      </c>
      <c r="G595" s="29">
        <f t="shared" si="81"/>
        <v>1.0765373489779393E-10</v>
      </c>
      <c r="H595" s="31">
        <f t="shared" si="82"/>
        <v>-3.0278502790187729</v>
      </c>
      <c r="I595" s="2"/>
      <c r="K595" s="2"/>
      <c r="L595" s="2"/>
    </row>
    <row r="596" spans="1:12">
      <c r="A596" s="2"/>
      <c r="B596" s="24">
        <f t="shared" si="86"/>
        <v>569</v>
      </c>
      <c r="C596" s="25">
        <f t="shared" si="83"/>
        <v>5.7065974806869515E-4</v>
      </c>
      <c r="D596" s="26">
        <f t="shared" si="80"/>
        <v>-1.0190352644083841E-5</v>
      </c>
      <c r="E596" s="27">
        <f t="shared" si="84"/>
        <v>-1.0190352644083841E-5</v>
      </c>
      <c r="F596" s="28">
        <f t="shared" si="85"/>
        <v>0.57065974806869513</v>
      </c>
      <c r="G596" s="29">
        <f t="shared" si="81"/>
        <v>1.0384328701078654E-10</v>
      </c>
      <c r="H596" s="31">
        <f t="shared" si="82"/>
        <v>-3.0458687845214514</v>
      </c>
      <c r="I596" s="2"/>
      <c r="K596" s="2"/>
      <c r="L596" s="2"/>
    </row>
    <row r="597" spans="1:12">
      <c r="A597" s="2"/>
      <c r="B597" s="24">
        <f t="shared" si="86"/>
        <v>570</v>
      </c>
      <c r="C597" s="25">
        <f t="shared" si="83"/>
        <v>5.6046939542461131E-4</v>
      </c>
      <c r="D597" s="26">
        <f t="shared" si="80"/>
        <v>-1.0008382061153773E-5</v>
      </c>
      <c r="E597" s="27">
        <f t="shared" si="84"/>
        <v>-1.0008382061153773E-5</v>
      </c>
      <c r="F597" s="28">
        <f t="shared" si="85"/>
        <v>0.56046939542461127</v>
      </c>
      <c r="G597" s="29">
        <f t="shared" si="81"/>
        <v>1.0016771148202464E-10</v>
      </c>
      <c r="H597" s="31">
        <f t="shared" si="82"/>
        <v>-3.0638872900241294</v>
      </c>
      <c r="I597" s="2"/>
      <c r="K597" s="2"/>
      <c r="L597" s="2"/>
    </row>
    <row r="598" spans="1:12">
      <c r="A598" s="2"/>
      <c r="B598" s="24">
        <f t="shared" si="86"/>
        <v>571</v>
      </c>
      <c r="C598" s="25">
        <f t="shared" si="83"/>
        <v>5.504610133634575E-4</v>
      </c>
      <c r="D598" s="26">
        <f t="shared" si="80"/>
        <v>-9.829660952918885E-6</v>
      </c>
      <c r="E598" s="27">
        <f t="shared" si="84"/>
        <v>-9.829660952918885E-6</v>
      </c>
      <c r="F598" s="28">
        <f t="shared" si="85"/>
        <v>0.55046101336345754</v>
      </c>
      <c r="G598" s="29">
        <f t="shared" si="81"/>
        <v>9.6622234449338204E-11</v>
      </c>
      <c r="H598" s="31">
        <f t="shared" si="82"/>
        <v>-3.0819057955268079</v>
      </c>
      <c r="I598" s="2"/>
      <c r="K598" s="2"/>
      <c r="L598" s="2"/>
    </row>
    <row r="599" spans="1:12">
      <c r="A599" s="2"/>
      <c r="B599" s="24">
        <f t="shared" si="86"/>
        <v>572</v>
      </c>
      <c r="C599" s="25">
        <f t="shared" si="83"/>
        <v>5.4063135241053865E-4</v>
      </c>
      <c r="D599" s="26">
        <f t="shared" si="80"/>
        <v>-9.6541312930453319E-6</v>
      </c>
      <c r="E599" s="27">
        <f t="shared" si="84"/>
        <v>-9.6541312930453319E-6</v>
      </c>
      <c r="F599" s="28">
        <f t="shared" si="85"/>
        <v>0.54063135241053861</v>
      </c>
      <c r="G599" s="29">
        <f t="shared" si="81"/>
        <v>9.3202251023357137E-11</v>
      </c>
      <c r="H599" s="31">
        <f t="shared" si="82"/>
        <v>-3.0999243010294864</v>
      </c>
      <c r="I599" s="2"/>
      <c r="K599" s="2"/>
      <c r="L599" s="2"/>
    </row>
    <row r="600" spans="1:12">
      <c r="A600" s="2"/>
      <c r="B600" s="24">
        <f t="shared" si="86"/>
        <v>573</v>
      </c>
      <c r="C600" s="25">
        <f t="shared" si="83"/>
        <v>5.3097722111749332E-4</v>
      </c>
      <c r="D600" s="26">
        <f t="shared" si="80"/>
        <v>-9.4817360913838092E-6</v>
      </c>
      <c r="E600" s="27">
        <f t="shared" si="84"/>
        <v>-9.4817360913838092E-6</v>
      </c>
      <c r="F600" s="28">
        <f t="shared" si="85"/>
        <v>0.53097722111749335</v>
      </c>
      <c r="G600" s="29">
        <f t="shared" si="81"/>
        <v>8.990331930665032E-11</v>
      </c>
      <c r="H600" s="31">
        <f t="shared" si="82"/>
        <v>-3.1179428065321644</v>
      </c>
      <c r="I600" s="2"/>
      <c r="K600" s="2"/>
      <c r="L600" s="2"/>
    </row>
    <row r="601" spans="1:12">
      <c r="A601" s="2"/>
      <c r="B601" s="24">
        <f t="shared" si="86"/>
        <v>574</v>
      </c>
      <c r="C601" s="25">
        <f t="shared" si="83"/>
        <v>5.2149548502610952E-4</v>
      </c>
      <c r="D601" s="26">
        <f t="shared" si="80"/>
        <v>-9.3124193754662422E-6</v>
      </c>
      <c r="E601" s="27">
        <f t="shared" si="84"/>
        <v>-9.3124193754662422E-6</v>
      </c>
      <c r="F601" s="28">
        <f t="shared" si="85"/>
        <v>0.52149548502610954</v>
      </c>
      <c r="G601" s="29">
        <f t="shared" si="81"/>
        <v>8.672115462455907E-11</v>
      </c>
      <c r="H601" s="31">
        <f t="shared" si="82"/>
        <v>-3.1359613120348429</v>
      </c>
      <c r="I601" s="2"/>
      <c r="K601" s="2"/>
      <c r="L601" s="2"/>
    </row>
    <row r="602" spans="1:12">
      <c r="A602" s="2"/>
      <c r="B602" s="24">
        <f t="shared" si="86"/>
        <v>575</v>
      </c>
      <c r="C602" s="25">
        <f t="shared" si="83"/>
        <v>5.1218306565064327E-4</v>
      </c>
      <c r="D602" s="26">
        <f t="shared" si="80"/>
        <v>-9.146126172332917E-6</v>
      </c>
      <c r="E602" s="27">
        <f t="shared" si="84"/>
        <v>-9.146126172332917E-6</v>
      </c>
      <c r="F602" s="28">
        <f t="shared" si="85"/>
        <v>0.51218306565064331</v>
      </c>
      <c r="G602" s="29">
        <f t="shared" si="81"/>
        <v>8.3651623960233173E-11</v>
      </c>
      <c r="H602" s="31">
        <f t="shared" si="82"/>
        <v>-3.1539798175375209</v>
      </c>
      <c r="I602" s="2"/>
      <c r="K602" s="2"/>
      <c r="L602" s="2"/>
    </row>
    <row r="603" spans="1:12">
      <c r="A603" s="2"/>
      <c r="B603" s="24">
        <f t="shared" si="86"/>
        <v>576</v>
      </c>
      <c r="C603" s="25">
        <f t="shared" si="83"/>
        <v>5.0303693947831036E-4</v>
      </c>
      <c r="D603" s="26">
        <f t="shared" si="80"/>
        <v>-8.9828024906841131E-6</v>
      </c>
      <c r="E603" s="27">
        <f t="shared" si="84"/>
        <v>-8.9828024906841131E-6</v>
      </c>
      <c r="F603" s="28">
        <f t="shared" si="85"/>
        <v>0.5030369394783103</v>
      </c>
      <c r="G603" s="29">
        <f t="shared" si="81"/>
        <v>8.0690740586640699E-11</v>
      </c>
      <c r="H603" s="31">
        <f t="shared" si="82"/>
        <v>-3.1719983230401994</v>
      </c>
      <c r="I603" s="2"/>
      <c r="K603" s="2"/>
      <c r="L603" s="2"/>
    </row>
    <row r="604" spans="1:12">
      <c r="A604" s="2"/>
      <c r="B604" s="24">
        <f t="shared" si="86"/>
        <v>577</v>
      </c>
      <c r="C604" s="25">
        <f t="shared" si="83"/>
        <v>4.9405413698762628E-4</v>
      </c>
      <c r="D604" s="26">
        <f t="shared" si="80"/>
        <v>-8.8223953033504692E-6</v>
      </c>
      <c r="E604" s="27">
        <f t="shared" si="84"/>
        <v>-8.8223953033504692E-6</v>
      </c>
      <c r="F604" s="28">
        <f t="shared" si="85"/>
        <v>0.49405413698762629</v>
      </c>
      <c r="G604" s="29">
        <f t="shared" si="81"/>
        <v>7.7834658888580412E-11</v>
      </c>
      <c r="H604" s="31">
        <f t="shared" si="82"/>
        <v>-3.1900168285428774</v>
      </c>
      <c r="I604" s="2"/>
      <c r="K604" s="2"/>
      <c r="L604" s="2"/>
    </row>
    <row r="605" spans="1:12">
      <c r="A605" s="2"/>
      <c r="B605" s="24">
        <f t="shared" si="86"/>
        <v>578</v>
      </c>
      <c r="C605" s="25">
        <f t="shared" si="83"/>
        <v>4.8523174168427582E-4</v>
      </c>
      <c r="D605" s="26">
        <f t="shared" si="80"/>
        <v>-8.6648525300763535E-6</v>
      </c>
      <c r="E605" s="27">
        <f t="shared" si="84"/>
        <v>-8.6648525300763535E-6</v>
      </c>
      <c r="F605" s="28">
        <f t="shared" si="85"/>
        <v>0.4852317416842758</v>
      </c>
      <c r="G605" s="29">
        <f t="shared" si="81"/>
        <v>7.5079669367970582E-11</v>
      </c>
      <c r="H605" s="31">
        <f t="shared" si="82"/>
        <v>-3.2080353340455559</v>
      </c>
      <c r="I605" s="2"/>
      <c r="K605" s="2"/>
      <c r="L605" s="2"/>
    </row>
    <row r="606" spans="1:12">
      <c r="A606" s="2"/>
      <c r="B606" s="24">
        <f t="shared" si="86"/>
        <v>579</v>
      </c>
      <c r="C606" s="25">
        <f t="shared" si="83"/>
        <v>4.7656688915419948E-4</v>
      </c>
      <c r="D606" s="26">
        <f t="shared" si="80"/>
        <v>-8.510123020610705E-6</v>
      </c>
      <c r="E606" s="27">
        <f t="shared" si="84"/>
        <v>-8.510123020610705E-6</v>
      </c>
      <c r="F606" s="28">
        <f t="shared" si="85"/>
        <v>0.47656688915419948</v>
      </c>
      <c r="G606" s="29">
        <f t="shared" si="81"/>
        <v>7.2422193825928274E-11</v>
      </c>
      <c r="H606" s="31">
        <f t="shared" si="82"/>
        <v>-3.2260538395482343</v>
      </c>
      <c r="I606" s="2"/>
      <c r="K606" s="2"/>
      <c r="L606" s="2"/>
    </row>
    <row r="607" spans="1:12">
      <c r="A607" s="2"/>
      <c r="B607" s="24">
        <f t="shared" si="86"/>
        <v>580</v>
      </c>
      <c r="C607" s="25">
        <f t="shared" si="83"/>
        <v>4.6805676613358876E-4</v>
      </c>
      <c r="D607" s="26">
        <f t="shared" si="80"/>
        <v>-8.3581565380997995E-6</v>
      </c>
      <c r="E607" s="27">
        <f t="shared" si="84"/>
        <v>-8.3581565380997995E-6</v>
      </c>
      <c r="F607" s="28">
        <f t="shared" si="85"/>
        <v>0.46805676613358876</v>
      </c>
      <c r="G607" s="29">
        <f t="shared" si="81"/>
        <v>6.985878071538043E-11</v>
      </c>
      <c r="H607" s="31">
        <f t="shared" si="82"/>
        <v>-3.2440723450509124</v>
      </c>
      <c r="I607" s="2"/>
      <c r="K607" s="2"/>
      <c r="L607" s="2"/>
    </row>
    <row r="608" spans="1:12">
      <c r="A608" s="2"/>
      <c r="B608" s="24">
        <f t="shared" si="86"/>
        <v>581</v>
      </c>
      <c r="C608" s="25">
        <f t="shared" si="83"/>
        <v>4.5969860959548897E-4</v>
      </c>
      <c r="D608" s="26">
        <f t="shared" si="80"/>
        <v>-8.2089037427765883E-6</v>
      </c>
      <c r="E608" s="27">
        <f t="shared" si="84"/>
        <v>-8.2089037427765883E-6</v>
      </c>
      <c r="F608" s="28">
        <f t="shared" si="85"/>
        <v>0.45969860959548897</v>
      </c>
      <c r="G608" s="29">
        <f t="shared" si="81"/>
        <v>6.738610065817148E-11</v>
      </c>
      <c r="H608" s="31">
        <f t="shared" si="82"/>
        <v>-3.2620908505535908</v>
      </c>
      <c r="I608" s="2"/>
      <c r="K608" s="2"/>
      <c r="L608" s="2"/>
    </row>
    <row r="609" spans="1:12">
      <c r="A609" s="2"/>
      <c r="B609" s="24">
        <f t="shared" si="86"/>
        <v>582</v>
      </c>
      <c r="C609" s="25">
        <f t="shared" si="83"/>
        <v>4.5148970585271239E-4</v>
      </c>
      <c r="D609" s="26">
        <f t="shared" si="80"/>
        <v>-8.0623161759412923E-6</v>
      </c>
      <c r="E609" s="27">
        <f t="shared" si="84"/>
        <v>-8.0623161759412923E-6</v>
      </c>
      <c r="F609" s="28">
        <f t="shared" si="85"/>
        <v>0.45148970585271236</v>
      </c>
      <c r="G609" s="29">
        <f t="shared" si="81"/>
        <v>6.5000942120844621E-11</v>
      </c>
      <c r="H609" s="31">
        <f t="shared" si="82"/>
        <v>-3.2801093560562689</v>
      </c>
      <c r="I609" s="2"/>
      <c r="K609" s="2"/>
      <c r="L609" s="2"/>
    </row>
    <row r="610" spans="1:12">
      <c r="A610" s="2"/>
      <c r="B610" s="24">
        <f t="shared" si="86"/>
        <v>583</v>
      </c>
      <c r="C610" s="25">
        <f t="shared" si="83"/>
        <v>4.4342738967677108E-4</v>
      </c>
      <c r="D610" s="26">
        <f t="shared" si="80"/>
        <v>-7.9183462442280548E-6</v>
      </c>
      <c r="E610" s="27">
        <f t="shared" si="84"/>
        <v>-7.9183462442280548E-6</v>
      </c>
      <c r="F610" s="28">
        <f t="shared" si="85"/>
        <v>0.44342738967677109</v>
      </c>
      <c r="G610" s="29">
        <f t="shared" si="81"/>
        <v>6.2700207243480546E-11</v>
      </c>
      <c r="H610" s="31">
        <f t="shared" si="82"/>
        <v>-3.2981278615589473</v>
      </c>
      <c r="I610" s="2"/>
      <c r="K610" s="2"/>
      <c r="L610" s="2"/>
    </row>
    <row r="611" spans="1:12">
      <c r="A611" s="2"/>
      <c r="B611" s="24">
        <f t="shared" si="86"/>
        <v>584</v>
      </c>
      <c r="C611" s="25">
        <f t="shared" si="83"/>
        <v>4.3550904343254304E-4</v>
      </c>
      <c r="D611" s="26">
        <f t="shared" si="80"/>
        <v>-7.7769472041525538E-6</v>
      </c>
      <c r="E611" s="27">
        <f t="shared" si="84"/>
        <v>-7.7769472041525538E-6</v>
      </c>
      <c r="F611" s="28">
        <f t="shared" si="85"/>
        <v>0.43550904343254304</v>
      </c>
      <c r="G611" s="29">
        <f t="shared" si="81"/>
        <v>6.0480907816176223E-11</v>
      </c>
      <c r="H611" s="31">
        <f t="shared" si="82"/>
        <v>-3.3161463670616258</v>
      </c>
      <c r="I611" s="2"/>
      <c r="K611" s="2"/>
      <c r="L611" s="2"/>
    </row>
    <row r="612" spans="1:12">
      <c r="A612" s="2"/>
      <c r="B612" s="24">
        <f t="shared" si="86"/>
        <v>585</v>
      </c>
      <c r="C612" s="25">
        <f t="shared" si="83"/>
        <v>4.2773209622839049E-4</v>
      </c>
      <c r="D612" s="26">
        <f t="shared" si="80"/>
        <v>-7.6380731469355441E-6</v>
      </c>
      <c r="E612" s="27">
        <f t="shared" si="84"/>
        <v>-7.6380731469355441E-6</v>
      </c>
      <c r="F612" s="28">
        <f t="shared" si="85"/>
        <v>0.42773209622839048</v>
      </c>
      <c r="G612" s="29">
        <f t="shared" si="81"/>
        <v>5.834016139793785E-11</v>
      </c>
      <c r="H612" s="31">
        <f t="shared" si="82"/>
        <v>-3.3341648725643038</v>
      </c>
      <c r="I612" s="2"/>
      <c r="K612" s="2"/>
      <c r="L612" s="2"/>
    </row>
    <row r="613" spans="1:12">
      <c r="A613" s="2"/>
      <c r="B613" s="24">
        <f t="shared" si="86"/>
        <v>586</v>
      </c>
      <c r="C613" s="25">
        <f t="shared" si="83"/>
        <v>4.2009402308145497E-4</v>
      </c>
      <c r="D613" s="26">
        <f t="shared" si="80"/>
        <v>-7.50167898359741E-6</v>
      </c>
      <c r="E613" s="27">
        <f t="shared" si="84"/>
        <v>-7.50167898359741E-6</v>
      </c>
      <c r="F613" s="28">
        <f t="shared" si="85"/>
        <v>0.42009402308145494</v>
      </c>
      <c r="G613" s="29">
        <f t="shared" si="81"/>
        <v>5.627518757294707E-11</v>
      </c>
      <c r="H613" s="31">
        <f t="shared" si="82"/>
        <v>-3.3521833780669823</v>
      </c>
      <c r="I613" s="2"/>
      <c r="K613" s="2"/>
      <c r="L613" s="2"/>
    </row>
    <row r="614" spans="1:12">
      <c r="A614" s="2"/>
      <c r="B614" s="24">
        <f t="shared" si="86"/>
        <v>587</v>
      </c>
      <c r="C614" s="25">
        <f t="shared" si="83"/>
        <v>4.1259234409785756E-4</v>
      </c>
      <c r="D614" s="26">
        <f t="shared" si="80"/>
        <v>-7.3677204303188846E-6</v>
      </c>
      <c r="E614" s="27">
        <f t="shared" si="84"/>
        <v>-7.3677204303188846E-6</v>
      </c>
      <c r="F614" s="28">
        <f t="shared" si="85"/>
        <v>0.41259234409785756</v>
      </c>
      <c r="G614" s="29">
        <f t="shared" si="81"/>
        <v>5.428330433933829E-11</v>
      </c>
      <c r="H614" s="31">
        <f t="shared" si="82"/>
        <v>-3.3702018835696608</v>
      </c>
      <c r="I614" s="2"/>
      <c r="K614" s="2"/>
      <c r="L614" s="2"/>
    </row>
    <row r="615" spans="1:12">
      <c r="A615" s="2"/>
      <c r="B615" s="24">
        <f t="shared" si="86"/>
        <v>588</v>
      </c>
      <c r="C615" s="25">
        <f t="shared" si="83"/>
        <v>4.0522462366753866E-4</v>
      </c>
      <c r="D615" s="26">
        <f t="shared" si="80"/>
        <v>-7.2361539940631904E-6</v>
      </c>
      <c r="E615" s="27">
        <f t="shared" si="84"/>
        <v>-7.2361539940631904E-6</v>
      </c>
      <c r="F615" s="28">
        <f t="shared" si="85"/>
        <v>0.40522462366753864</v>
      </c>
      <c r="G615" s="29">
        <f t="shared" si="81"/>
        <v>5.2361924625796662E-11</v>
      </c>
      <c r="H615" s="31">
        <f t="shared" si="82"/>
        <v>-3.3882203890723388</v>
      </c>
      <c r="I615" s="2"/>
      <c r="K615" s="2"/>
      <c r="L615" s="2"/>
    </row>
    <row r="616" spans="1:12">
      <c r="A616" s="2"/>
      <c r="B616" s="24">
        <f t="shared" si="86"/>
        <v>589</v>
      </c>
      <c r="C616" s="25">
        <f t="shared" si="83"/>
        <v>3.9798846967347546E-4</v>
      </c>
      <c r="D616" s="26">
        <f t="shared" si="80"/>
        <v>-7.1069369584549186E-6</v>
      </c>
      <c r="E616" s="27">
        <f t="shared" si="84"/>
        <v>-7.1069369584549186E-6</v>
      </c>
      <c r="F616" s="28">
        <f t="shared" si="85"/>
        <v>0.39798846967347545</v>
      </c>
      <c r="G616" s="29">
        <f t="shared" si="81"/>
        <v>5.0508552931452448E-11</v>
      </c>
      <c r="H616" s="31">
        <f t="shared" si="82"/>
        <v>-3.4062388945750173</v>
      </c>
      <c r="I616" s="2"/>
      <c r="K616" s="2"/>
      <c r="L616" s="2"/>
    </row>
    <row r="617" spans="1:12">
      <c r="A617" s="2"/>
      <c r="B617" s="24">
        <f t="shared" si="86"/>
        <v>590</v>
      </c>
      <c r="C617" s="25">
        <f t="shared" si="83"/>
        <v>3.9088153271502052E-4</v>
      </c>
      <c r="D617" s="26">
        <f t="shared" si="80"/>
        <v>-6.9800273699110811E-6</v>
      </c>
      <c r="E617" s="27">
        <f t="shared" si="84"/>
        <v>-6.9800273699110811E-6</v>
      </c>
      <c r="F617" s="28">
        <f t="shared" si="85"/>
        <v>0.39088153271502052</v>
      </c>
      <c r="G617" s="29">
        <f t="shared" si="81"/>
        <v>4.8720782084707805E-11</v>
      </c>
      <c r="H617" s="31">
        <f t="shared" si="82"/>
        <v>-3.4242574000776957</v>
      </c>
      <c r="I617" s="2"/>
      <c r="K617" s="2"/>
      <c r="L617" s="2"/>
    </row>
    <row r="618" spans="1:12">
      <c r="A618" s="2"/>
      <c r="B618" s="24">
        <f t="shared" si="86"/>
        <v>591</v>
      </c>
      <c r="C618" s="25">
        <f t="shared" si="83"/>
        <v>3.8390150534510942E-4</v>
      </c>
      <c r="D618" s="26">
        <f t="shared" si="80"/>
        <v>-6.8553840240198114E-6</v>
      </c>
      <c r="E618" s="27">
        <f t="shared" si="84"/>
        <v>-6.8553840240198114E-6</v>
      </c>
      <c r="F618" s="28">
        <f t="shared" si="85"/>
        <v>0.38390150534510942</v>
      </c>
      <c r="G618" s="29">
        <f t="shared" si="81"/>
        <v>4.699629011678606E-11</v>
      </c>
      <c r="H618" s="31">
        <f t="shared" si="82"/>
        <v>-3.4422759055803742</v>
      </c>
      <c r="I618" s="2"/>
      <c r="K618" s="2"/>
      <c r="L618" s="2"/>
    </row>
    <row r="619" spans="1:12">
      <c r="A619" s="2"/>
      <c r="B619" s="24">
        <f t="shared" si="86"/>
        <v>592</v>
      </c>
      <c r="C619" s="25">
        <f t="shared" si="83"/>
        <v>3.7704612132108959E-4</v>
      </c>
      <c r="D619" s="26">
        <f t="shared" ref="D619:D682" si="87">-Dt*C619/C_/R_</f>
        <v>-6.7329664521623131E-6</v>
      </c>
      <c r="E619" s="27">
        <f t="shared" si="84"/>
        <v>-6.7329664521623131E-6</v>
      </c>
      <c r="F619" s="28">
        <f t="shared" si="85"/>
        <v>0.37704612132108956</v>
      </c>
      <c r="G619" s="29">
        <f t="shared" ref="G619:G682" si="88">E619^2</f>
        <v>4.5332837245943165E-11</v>
      </c>
      <c r="H619" s="31">
        <f t="shared" ref="H619:H682" si="89">LN(F619/V)</f>
        <v>-3.4602944110830522</v>
      </c>
      <c r="I619" s="2"/>
      <c r="K619" s="2"/>
      <c r="L619" s="2"/>
    </row>
    <row r="620" spans="1:12">
      <c r="A620" s="2"/>
      <c r="B620" s="24">
        <f t="shared" si="86"/>
        <v>593</v>
      </c>
      <c r="C620" s="25">
        <f t="shared" si="83"/>
        <v>3.703131548689273E-4</v>
      </c>
      <c r="D620" s="26">
        <f t="shared" si="87"/>
        <v>-6.6127349083737018E-6</v>
      </c>
      <c r="E620" s="27">
        <f t="shared" si="84"/>
        <v>-6.6127349083737018E-6</v>
      </c>
      <c r="F620" s="28">
        <f t="shared" si="85"/>
        <v>0.3703131548689273</v>
      </c>
      <c r="G620" s="29">
        <f t="shared" si="88"/>
        <v>4.372826296842415E-11</v>
      </c>
      <c r="H620" s="31">
        <f t="shared" si="89"/>
        <v>-3.4783129165857307</v>
      </c>
      <c r="I620" s="2"/>
      <c r="K620" s="2"/>
      <c r="L620" s="2"/>
    </row>
    <row r="621" spans="1:12">
      <c r="A621" s="2"/>
      <c r="B621" s="24">
        <f t="shared" si="86"/>
        <v>594</v>
      </c>
      <c r="C621" s="25">
        <f t="shared" si="83"/>
        <v>3.6370041996055359E-4</v>
      </c>
      <c r="D621" s="26">
        <f t="shared" si="87"/>
        <v>-6.494650356438457E-6</v>
      </c>
      <c r="E621" s="27">
        <f t="shared" si="84"/>
        <v>-6.494650356438457E-6</v>
      </c>
      <c r="F621" s="28">
        <f t="shared" si="85"/>
        <v>0.36370041996055358</v>
      </c>
      <c r="G621" s="29">
        <f t="shared" si="88"/>
        <v>4.218048325238618E-11</v>
      </c>
      <c r="H621" s="31">
        <f t="shared" si="89"/>
        <v>-3.4963314220884092</v>
      </c>
      <c r="I621" s="2"/>
      <c r="K621" s="2"/>
      <c r="L621" s="2"/>
    </row>
    <row r="622" spans="1:12">
      <c r="A622" s="2"/>
      <c r="B622" s="24">
        <f t="shared" si="86"/>
        <v>595</v>
      </c>
      <c r="C622" s="25">
        <f t="shared" si="83"/>
        <v>3.5720576960411512E-4</v>
      </c>
      <c r="D622" s="26">
        <f t="shared" si="87"/>
        <v>-6.3786744572163411E-6</v>
      </c>
      <c r="E622" s="27">
        <f t="shared" si="84"/>
        <v>-6.3786744572163411E-6</v>
      </c>
      <c r="F622" s="28">
        <f t="shared" si="85"/>
        <v>0.3572057696041151</v>
      </c>
      <c r="G622" s="29">
        <f t="shared" si="88"/>
        <v>4.0687487831144185E-11</v>
      </c>
      <c r="H622" s="31">
        <f t="shared" si="89"/>
        <v>-3.5143499275910872</v>
      </c>
      <c r="I622" s="2"/>
      <c r="K622" s="2"/>
      <c r="L622" s="2"/>
    </row>
    <row r="623" spans="1:12">
      <c r="A623" s="2"/>
      <c r="B623" s="24">
        <f t="shared" si="86"/>
        <v>596</v>
      </c>
      <c r="C623" s="25">
        <f t="shared" si="83"/>
        <v>3.5082709514689878E-4</v>
      </c>
      <c r="D623" s="26">
        <f t="shared" si="87"/>
        <v>-6.2647695561946209E-6</v>
      </c>
      <c r="E623" s="27">
        <f t="shared" si="84"/>
        <v>-6.2647695561946209E-6</v>
      </c>
      <c r="F623" s="28">
        <f t="shared" si="85"/>
        <v>0.35082709514689875</v>
      </c>
      <c r="G623" s="29">
        <f t="shared" si="88"/>
        <v>3.9247337592222946E-11</v>
      </c>
      <c r="H623" s="31">
        <f t="shared" si="89"/>
        <v>-3.5323684330937657</v>
      </c>
      <c r="I623" s="2"/>
      <c r="K623" s="2"/>
      <c r="L623" s="2"/>
    </row>
    <row r="624" spans="1:12">
      <c r="A624" s="2"/>
      <c r="B624" s="24">
        <f t="shared" si="86"/>
        <v>597</v>
      </c>
      <c r="C624" s="25">
        <f t="shared" ref="C624:C687" si="90">C623+D623</f>
        <v>3.4456232559070416E-4</v>
      </c>
      <c r="D624" s="26">
        <f t="shared" si="87"/>
        <v>-6.1528986712625742E-6</v>
      </c>
      <c r="E624" s="27">
        <f t="shared" ref="E624:E687" si="91">D624/Dt</f>
        <v>-6.1528986712625742E-6</v>
      </c>
      <c r="F624" s="28">
        <f t="shared" ref="F624:F687" si="92">C624/C_</f>
        <v>0.34456232559070415</v>
      </c>
      <c r="G624" s="29">
        <f t="shared" si="88"/>
        <v>3.7858162058824753E-11</v>
      </c>
      <c r="H624" s="31">
        <f t="shared" si="89"/>
        <v>-3.5503869385964442</v>
      </c>
      <c r="I624" s="2"/>
      <c r="K624" s="2"/>
      <c r="L624" s="2"/>
    </row>
    <row r="625" spans="1:12">
      <c r="A625" s="2"/>
      <c r="B625" s="24">
        <f t="shared" si="86"/>
        <v>598</v>
      </c>
      <c r="C625" s="25">
        <f t="shared" si="90"/>
        <v>3.384094269194416E-4</v>
      </c>
      <c r="D625" s="26">
        <f t="shared" si="87"/>
        <v>-6.0430254807043143E-6</v>
      </c>
      <c r="E625" s="27">
        <f t="shared" si="91"/>
        <v>-6.0430254807043143E-6</v>
      </c>
      <c r="F625" s="28">
        <f t="shared" si="92"/>
        <v>0.33840942691944159</v>
      </c>
      <c r="G625" s="29">
        <f t="shared" si="88"/>
        <v>3.6518156960441609E-11</v>
      </c>
      <c r="H625" s="31">
        <f t="shared" si="89"/>
        <v>-3.5684054440991222</v>
      </c>
      <c r="I625" s="2"/>
      <c r="K625" s="2"/>
      <c r="L625" s="2"/>
    </row>
    <row r="626" spans="1:12">
      <c r="A626" s="2"/>
      <c r="B626" s="24">
        <f t="shared" si="86"/>
        <v>599</v>
      </c>
      <c r="C626" s="25">
        <f t="shared" si="90"/>
        <v>3.323664014387373E-4</v>
      </c>
      <c r="D626" s="26">
        <f t="shared" si="87"/>
        <v>-5.9351143114060236E-6</v>
      </c>
      <c r="E626" s="27">
        <f t="shared" si="91"/>
        <v>-5.9351143114060236E-6</v>
      </c>
      <c r="F626" s="28">
        <f t="shared" si="92"/>
        <v>0.3323664014387373</v>
      </c>
      <c r="G626" s="29">
        <f t="shared" si="88"/>
        <v>3.5225581889456597E-11</v>
      </c>
      <c r="H626" s="31">
        <f t="shared" si="89"/>
        <v>-3.5864239496018002</v>
      </c>
      <c r="I626" s="2"/>
      <c r="K626" s="2"/>
      <c r="L626" s="2"/>
    </row>
    <row r="627" spans="1:12">
      <c r="A627" s="2"/>
      <c r="B627" s="24">
        <f t="shared" si="86"/>
        <v>600</v>
      </c>
      <c r="C627" s="25">
        <f t="shared" si="90"/>
        <v>3.2643128712733126E-4</v>
      </c>
      <c r="D627" s="26">
        <f t="shared" si="87"/>
        <v>-5.8291301272737724E-6</v>
      </c>
      <c r="E627" s="27">
        <f t="shared" si="91"/>
        <v>-5.8291301272737724E-6</v>
      </c>
      <c r="F627" s="28">
        <f t="shared" si="92"/>
        <v>0.32643128712733127</v>
      </c>
      <c r="G627" s="29">
        <f t="shared" si="88"/>
        <v>3.3978758040690748E-11</v>
      </c>
      <c r="H627" s="31">
        <f t="shared" si="89"/>
        <v>-3.6044424551044787</v>
      </c>
      <c r="I627" s="2"/>
      <c r="K627" s="2"/>
      <c r="L627" s="2"/>
    </row>
    <row r="628" spans="1:12">
      <c r="A628" s="2"/>
      <c r="B628" s="24">
        <f t="shared" si="86"/>
        <v>601</v>
      </c>
      <c r="C628" s="25">
        <f t="shared" si="90"/>
        <v>3.206021570000575E-4</v>
      </c>
      <c r="D628" s="26">
        <f t="shared" si="87"/>
        <v>-5.7250385178581698E-6</v>
      </c>
      <c r="E628" s="27">
        <f t="shared" si="91"/>
        <v>-5.7250385178581698E-6</v>
      </c>
      <c r="F628" s="28">
        <f t="shared" si="92"/>
        <v>0.32060215700005751</v>
      </c>
      <c r="G628" s="29">
        <f t="shared" si="88"/>
        <v>3.277606603095967E-11</v>
      </c>
      <c r="H628" s="31">
        <f t="shared" si="89"/>
        <v>-3.6224609606071572</v>
      </c>
      <c r="I628" s="2"/>
      <c r="K628" s="2"/>
      <c r="L628" s="2"/>
    </row>
    <row r="629" spans="1:12">
      <c r="A629" s="2"/>
      <c r="B629" s="24">
        <f t="shared" si="86"/>
        <v>602</v>
      </c>
      <c r="C629" s="25">
        <f t="shared" si="90"/>
        <v>3.1487711848219934E-4</v>
      </c>
      <c r="D629" s="26">
        <f t="shared" si="87"/>
        <v>-5.6228056871821313E-6</v>
      </c>
      <c r="E629" s="27">
        <f t="shared" si="91"/>
        <v>-5.6228056871821313E-6</v>
      </c>
      <c r="F629" s="28">
        <f t="shared" si="92"/>
        <v>0.31487711848219935</v>
      </c>
      <c r="G629" s="29">
        <f t="shared" si="88"/>
        <v>3.161594379580772E-11</v>
      </c>
      <c r="H629" s="31">
        <f t="shared" si="89"/>
        <v>-3.6404794661098352</v>
      </c>
      <c r="I629" s="2"/>
      <c r="K629" s="2"/>
      <c r="L629" s="2"/>
    </row>
    <row r="630" spans="1:12">
      <c r="A630" s="2"/>
      <c r="B630" s="24">
        <f t="shared" si="86"/>
        <v>603</v>
      </c>
      <c r="C630" s="25">
        <f t="shared" si="90"/>
        <v>3.0925431279501723E-4</v>
      </c>
      <c r="D630" s="26">
        <f t="shared" si="87"/>
        <v>-5.5223984427681639E-6</v>
      </c>
      <c r="E630" s="27">
        <f t="shared" si="91"/>
        <v>-5.5223984427681639E-6</v>
      </c>
      <c r="F630" s="28">
        <f t="shared" si="92"/>
        <v>0.30925431279501719</v>
      </c>
      <c r="G630" s="29">
        <f t="shared" si="88"/>
        <v>3.0496884560688244E-11</v>
      </c>
      <c r="H630" s="31">
        <f t="shared" si="89"/>
        <v>-3.6584979716125137</v>
      </c>
      <c r="I630" s="2"/>
      <c r="K630" s="2"/>
      <c r="L630" s="2"/>
    </row>
    <row r="631" spans="1:12">
      <c r="A631" s="2"/>
      <c r="B631" s="24">
        <f t="shared" si="86"/>
        <v>604</v>
      </c>
      <c r="C631" s="25">
        <f t="shared" si="90"/>
        <v>3.0373191435224909E-4</v>
      </c>
      <c r="D631" s="26">
        <f t="shared" si="87"/>
        <v>-5.4237841848615916E-6</v>
      </c>
      <c r="E631" s="27">
        <f t="shared" si="91"/>
        <v>-5.4237841848615916E-6</v>
      </c>
      <c r="F631" s="28">
        <f t="shared" si="92"/>
        <v>0.30373191435224911</v>
      </c>
      <c r="G631" s="29">
        <f t="shared" si="88"/>
        <v>2.9417434883954721E-11</v>
      </c>
      <c r="H631" s="31">
        <f t="shared" si="89"/>
        <v>-3.6765164771151917</v>
      </c>
      <c r="I631" s="2"/>
      <c r="K631" s="2"/>
      <c r="L631" s="2"/>
    </row>
    <row r="632" spans="1:12">
      <c r="A632" s="2"/>
      <c r="B632" s="24">
        <f t="shared" si="86"/>
        <v>605</v>
      </c>
      <c r="C632" s="25">
        <f t="shared" si="90"/>
        <v>2.9830813016738751E-4</v>
      </c>
      <c r="D632" s="26">
        <f t="shared" si="87"/>
        <v>-5.3269308958462051E-6</v>
      </c>
      <c r="E632" s="27">
        <f t="shared" si="91"/>
        <v>-5.3269308958462051E-6</v>
      </c>
      <c r="F632" s="28">
        <f t="shared" si="92"/>
        <v>0.2983081301673875</v>
      </c>
      <c r="G632" s="29">
        <f t="shared" si="88"/>
        <v>2.8376192769120853E-11</v>
      </c>
      <c r="H632" s="31">
        <f t="shared" si="89"/>
        <v>-3.6945349826178702</v>
      </c>
      <c r="I632" s="2"/>
      <c r="K632" s="2"/>
      <c r="L632" s="2"/>
    </row>
    <row r="633" spans="1:12">
      <c r="A633" s="2"/>
      <c r="B633" s="24">
        <f t="shared" si="86"/>
        <v>606</v>
      </c>
      <c r="C633" s="25">
        <f t="shared" si="90"/>
        <v>2.9298119927154132E-4</v>
      </c>
      <c r="D633" s="26">
        <f t="shared" si="87"/>
        <v>-5.2318071298489519E-6</v>
      </c>
      <c r="E633" s="27">
        <f t="shared" si="91"/>
        <v>-5.2318071298489519E-6</v>
      </c>
      <c r="F633" s="28">
        <f t="shared" si="92"/>
        <v>0.29298119927154131</v>
      </c>
      <c r="G633" s="29">
        <f t="shared" si="88"/>
        <v>2.7371805843938329E-11</v>
      </c>
      <c r="H633" s="31">
        <f t="shared" si="89"/>
        <v>-3.7125534881205486</v>
      </c>
      <c r="I633" s="2"/>
      <c r="K633" s="2"/>
      <c r="L633" s="2"/>
    </row>
    <row r="634" spans="1:12">
      <c r="A634" s="2"/>
      <c r="B634" s="24">
        <f t="shared" si="86"/>
        <v>607</v>
      </c>
      <c r="C634" s="25">
        <f t="shared" si="90"/>
        <v>2.8774939214169234E-4</v>
      </c>
      <c r="D634" s="26">
        <f t="shared" si="87"/>
        <v>-5.1383820025302201E-6</v>
      </c>
      <c r="E634" s="27">
        <f t="shared" si="91"/>
        <v>-5.1383820025302201E-6</v>
      </c>
      <c r="F634" s="28">
        <f t="shared" si="92"/>
        <v>0.28774939214169232</v>
      </c>
      <c r="G634" s="29">
        <f t="shared" si="88"/>
        <v>2.6402969603926474E-11</v>
      </c>
      <c r="H634" s="31">
        <f t="shared" si="89"/>
        <v>-3.7305719936232271</v>
      </c>
      <c r="I634" s="2"/>
      <c r="K634" s="2"/>
      <c r="L634" s="2"/>
    </row>
    <row r="635" spans="1:12">
      <c r="A635" s="2"/>
      <c r="B635" s="24">
        <f t="shared" si="86"/>
        <v>608</v>
      </c>
      <c r="C635" s="25">
        <f t="shared" si="90"/>
        <v>2.8261101013916213E-4</v>
      </c>
      <c r="D635" s="26">
        <f t="shared" si="87"/>
        <v>-5.0466251810564665E-6</v>
      </c>
      <c r="E635" s="27">
        <f t="shared" si="91"/>
        <v>-5.0466251810564665E-6</v>
      </c>
      <c r="F635" s="28">
        <f t="shared" si="92"/>
        <v>0.28261101013916212</v>
      </c>
      <c r="G635" s="29">
        <f t="shared" si="88"/>
        <v>2.5468425718073214E-11</v>
      </c>
      <c r="H635" s="31">
        <f t="shared" si="89"/>
        <v>-3.7485904991259051</v>
      </c>
      <c r="I635" s="2"/>
      <c r="K635" s="2"/>
      <c r="L635" s="2"/>
    </row>
    <row r="636" spans="1:12">
      <c r="A636" s="2"/>
      <c r="B636" s="24">
        <f t="shared" si="86"/>
        <v>609</v>
      </c>
      <c r="C636" s="25">
        <f t="shared" si="90"/>
        <v>2.7756438495810565E-4</v>
      </c>
      <c r="D636" s="26">
        <f t="shared" si="87"/>
        <v>-4.9565068742518865E-6</v>
      </c>
      <c r="E636" s="27">
        <f t="shared" si="91"/>
        <v>-4.9565068742518865E-6</v>
      </c>
      <c r="F636" s="28">
        <f t="shared" si="92"/>
        <v>0.27756438495810565</v>
      </c>
      <c r="G636" s="29">
        <f t="shared" si="88"/>
        <v>2.4566960394506204E-11</v>
      </c>
      <c r="H636" s="31">
        <f t="shared" si="89"/>
        <v>-3.7666090046285836</v>
      </c>
      <c r="I636" s="2"/>
      <c r="K636" s="2"/>
      <c r="L636" s="2"/>
    </row>
    <row r="637" spans="1:12">
      <c r="A637" s="2"/>
      <c r="B637" s="24">
        <f t="shared" si="86"/>
        <v>610</v>
      </c>
      <c r="C637" s="25">
        <f t="shared" si="90"/>
        <v>2.7260787808385374E-4</v>
      </c>
      <c r="D637" s="26">
        <f t="shared" si="87"/>
        <v>-4.8679978229259592E-6</v>
      </c>
      <c r="E637" s="27">
        <f t="shared" si="91"/>
        <v>-4.8679978229259592E-6</v>
      </c>
      <c r="F637" s="28">
        <f t="shared" si="92"/>
        <v>0.27260787808385373</v>
      </c>
      <c r="G637" s="29">
        <f t="shared" si="88"/>
        <v>2.3697402804011877E-11</v>
      </c>
      <c r="H637" s="31">
        <f t="shared" si="89"/>
        <v>-3.7846275101312621</v>
      </c>
      <c r="I637" s="2"/>
      <c r="K637" s="2"/>
      <c r="L637" s="2"/>
    </row>
    <row r="638" spans="1:12">
      <c r="A638" s="2"/>
      <c r="B638" s="24">
        <f t="shared" si="86"/>
        <v>611</v>
      </c>
      <c r="C638" s="25">
        <f t="shared" si="90"/>
        <v>2.6773988026092781E-4</v>
      </c>
      <c r="D638" s="26">
        <f t="shared" si="87"/>
        <v>-4.781069290373711E-6</v>
      </c>
      <c r="E638" s="27">
        <f t="shared" si="91"/>
        <v>-4.781069290373711E-6</v>
      </c>
      <c r="F638" s="28">
        <f t="shared" si="92"/>
        <v>0.26773988026092782</v>
      </c>
      <c r="G638" s="29">
        <f t="shared" si="88"/>
        <v>2.285862355935458E-11</v>
      </c>
      <c r="H638" s="31">
        <f t="shared" si="89"/>
        <v>-3.8026460156339401</v>
      </c>
      <c r="I638" s="2"/>
      <c r="K638" s="2"/>
      <c r="L638" s="2"/>
    </row>
    <row r="639" spans="1:12">
      <c r="A639" s="2"/>
      <c r="B639" s="24">
        <f t="shared" si="86"/>
        <v>612</v>
      </c>
      <c r="C639" s="25">
        <f t="shared" si="90"/>
        <v>2.629588109705541E-4</v>
      </c>
      <c r="D639" s="26">
        <f t="shared" si="87"/>
        <v>-4.6956930530456084E-6</v>
      </c>
      <c r="E639" s="27">
        <f t="shared" si="91"/>
        <v>-4.6956930530456084E-6</v>
      </c>
      <c r="F639" s="28">
        <f t="shared" si="92"/>
        <v>0.26295881097055407</v>
      </c>
      <c r="G639" s="29">
        <f t="shared" si="88"/>
        <v>2.2049533248420787E-11</v>
      </c>
      <c r="H639" s="31">
        <f t="shared" si="89"/>
        <v>-3.8206645211366186</v>
      </c>
      <c r="I639" s="2"/>
      <c r="K639" s="2"/>
      <c r="L639" s="2"/>
    </row>
    <row r="640" spans="1:12">
      <c r="A640" s="2"/>
      <c r="B640" s="24">
        <f t="shared" si="86"/>
        <v>613</v>
      </c>
      <c r="C640" s="25">
        <f t="shared" si="90"/>
        <v>2.582631179175085E-4</v>
      </c>
      <c r="D640" s="26">
        <f t="shared" si="87"/>
        <v>-4.6118413913840807E-6</v>
      </c>
      <c r="E640" s="27">
        <f t="shared" si="91"/>
        <v>-4.6118413913840807E-6</v>
      </c>
      <c r="F640" s="28">
        <f t="shared" si="92"/>
        <v>0.2582631179175085</v>
      </c>
      <c r="G640" s="29">
        <f t="shared" si="88"/>
        <v>2.1269081019283455E-11</v>
      </c>
      <c r="H640" s="31">
        <f t="shared" si="89"/>
        <v>-3.8386830266392966</v>
      </c>
      <c r="I640" s="2"/>
      <c r="K640" s="2"/>
      <c r="L640" s="2"/>
    </row>
    <row r="641" spans="1:12">
      <c r="A641" s="2"/>
      <c r="B641" s="24">
        <f t="shared" si="86"/>
        <v>614</v>
      </c>
      <c r="C641" s="25">
        <f t="shared" si="90"/>
        <v>2.536512765261244E-4</v>
      </c>
      <c r="D641" s="26">
        <f t="shared" si="87"/>
        <v>-4.5294870808236499E-6</v>
      </c>
      <c r="E641" s="27">
        <f t="shared" si="91"/>
        <v>-4.5294870808236499E-6</v>
      </c>
      <c r="F641" s="28">
        <f t="shared" si="92"/>
        <v>0.2536512765261244</v>
      </c>
      <c r="G641" s="29">
        <f t="shared" si="88"/>
        <v>2.0516253215348349E-11</v>
      </c>
      <c r="H641" s="31">
        <f t="shared" si="89"/>
        <v>-3.8567015321419751</v>
      </c>
      <c r="I641" s="2"/>
      <c r="K641" s="2"/>
      <c r="L641" s="2"/>
    </row>
    <row r="642" spans="1:12">
      <c r="A642" s="2"/>
      <c r="B642" s="24">
        <f t="shared" si="86"/>
        <v>615</v>
      </c>
      <c r="C642" s="25">
        <f t="shared" si="90"/>
        <v>2.4912178944530073E-4</v>
      </c>
      <c r="D642" s="26">
        <f t="shared" si="87"/>
        <v>-4.4486033829517989E-6</v>
      </c>
      <c r="E642" s="27">
        <f t="shared" si="91"/>
        <v>-4.4486033829517989E-6</v>
      </c>
      <c r="F642" s="28">
        <f t="shared" si="92"/>
        <v>0.24912178944530072</v>
      </c>
      <c r="G642" s="29">
        <f t="shared" si="88"/>
        <v>1.9790072058810189E-11</v>
      </c>
      <c r="H642" s="31">
        <f t="shared" si="89"/>
        <v>-3.8747200376446536</v>
      </c>
      <c r="I642" s="2"/>
      <c r="K642" s="2"/>
      <c r="L642" s="2"/>
    </row>
    <row r="643" spans="1:12">
      <c r="A643" s="2"/>
      <c r="B643" s="24">
        <f t="shared" si="86"/>
        <v>616</v>
      </c>
      <c r="C643" s="25">
        <f t="shared" si="90"/>
        <v>2.4467318606234895E-4</v>
      </c>
      <c r="D643" s="26">
        <f t="shared" si="87"/>
        <v>-4.3691640368276596E-6</v>
      </c>
      <c r="E643" s="27">
        <f t="shared" si="91"/>
        <v>-4.3691640368276596E-6</v>
      </c>
      <c r="F643" s="28">
        <f t="shared" si="92"/>
        <v>0.24467318606234895</v>
      </c>
      <c r="G643" s="29">
        <f t="shared" si="88"/>
        <v>1.9089594380708171E-11</v>
      </c>
      <c r="H643" s="31">
        <f t="shared" si="89"/>
        <v>-3.8927385431473316</v>
      </c>
      <c r="I643" s="2"/>
      <c r="K643" s="2"/>
      <c r="L643" s="2"/>
    </row>
    <row r="644" spans="1:12">
      <c r="A644" s="2"/>
      <c r="B644" s="24">
        <f t="shared" si="86"/>
        <v>617</v>
      </c>
      <c r="C644" s="25">
        <f t="shared" si="90"/>
        <v>2.4030402202552129E-4</v>
      </c>
      <c r="D644" s="26">
        <f t="shared" si="87"/>
        <v>-4.291143250455737E-6</v>
      </c>
      <c r="E644" s="27">
        <f t="shared" si="91"/>
        <v>-4.291143250455737E-6</v>
      </c>
      <c r="F644" s="28">
        <f t="shared" si="92"/>
        <v>0.24030402202552129</v>
      </c>
      <c r="G644" s="29">
        <f t="shared" si="88"/>
        <v>1.8413910395931828E-11</v>
      </c>
      <c r="H644" s="31">
        <f t="shared" si="89"/>
        <v>-3.9107570486500101</v>
      </c>
      <c r="I644" s="2"/>
      <c r="K644" s="2"/>
      <c r="L644" s="2"/>
    </row>
    <row r="645" spans="1:12">
      <c r="A645" s="2"/>
      <c r="B645" s="24">
        <f t="shared" si="86"/>
        <v>618</v>
      </c>
      <c r="C645" s="25">
        <f t="shared" si="90"/>
        <v>2.3601287877506556E-4</v>
      </c>
      <c r="D645" s="26">
        <f t="shared" si="87"/>
        <v>-4.2145156924118848E-6</v>
      </c>
      <c r="E645" s="27">
        <f t="shared" si="91"/>
        <v>-4.2145156924118848E-6</v>
      </c>
      <c r="F645" s="28">
        <f t="shared" si="92"/>
        <v>0.23601287877506555</v>
      </c>
      <c r="G645" s="29">
        <f t="shared" si="88"/>
        <v>1.7762142521586029E-11</v>
      </c>
      <c r="H645" s="31">
        <f t="shared" si="89"/>
        <v>-3.9287755541526885</v>
      </c>
      <c r="I645" s="2"/>
      <c r="K645" s="2"/>
      <c r="L645" s="2"/>
    </row>
    <row r="646" spans="1:12">
      <c r="A646" s="2"/>
      <c r="B646" s="24">
        <f t="shared" si="86"/>
        <v>619</v>
      </c>
      <c r="C646" s="25">
        <f t="shared" si="90"/>
        <v>2.3179836308265367E-4</v>
      </c>
      <c r="D646" s="26">
        <f t="shared" si="87"/>
        <v>-4.1392564836188153E-6</v>
      </c>
      <c r="E646" s="27">
        <f t="shared" si="91"/>
        <v>-4.1392564836188153E-6</v>
      </c>
      <c r="F646" s="28">
        <f t="shared" si="92"/>
        <v>0.23179836308265367</v>
      </c>
      <c r="G646" s="29">
        <f t="shared" si="88"/>
        <v>1.7133444237180399E-11</v>
      </c>
      <c r="H646" s="31">
        <f t="shared" si="89"/>
        <v>-3.9467940596553666</v>
      </c>
      <c r="I646" s="2"/>
      <c r="K646" s="2"/>
      <c r="L646" s="2"/>
    </row>
    <row r="647" spans="1:12">
      <c r="A647" s="2"/>
      <c r="B647" s="24">
        <f t="shared" si="86"/>
        <v>620</v>
      </c>
      <c r="C647" s="25">
        <f t="shared" si="90"/>
        <v>2.2765910659903487E-4</v>
      </c>
      <c r="D647" s="26">
        <f t="shared" si="87"/>
        <v>-4.065341189268479E-6</v>
      </c>
      <c r="E647" s="27">
        <f t="shared" si="91"/>
        <v>-4.065341189268479E-6</v>
      </c>
      <c r="F647" s="28">
        <f t="shared" si="92"/>
        <v>0.22765910659903485</v>
      </c>
      <c r="G647" s="29">
        <f t="shared" si="88"/>
        <v>1.6526998985162851E-11</v>
      </c>
      <c r="H647" s="31">
        <f t="shared" si="89"/>
        <v>-3.964812565158045</v>
      </c>
      <c r="I647" s="2"/>
      <c r="K647" s="2"/>
      <c r="L647" s="2"/>
    </row>
    <row r="648" spans="1:12">
      <c r="A648" s="2"/>
      <c r="B648" s="24">
        <f t="shared" si="86"/>
        <v>621</v>
      </c>
      <c r="C648" s="25">
        <f t="shared" si="90"/>
        <v>2.235937654097664E-4</v>
      </c>
      <c r="D648" s="26">
        <f t="shared" si="87"/>
        <v>-3.9927458108886856E-6</v>
      </c>
      <c r="E648" s="27">
        <f t="shared" si="91"/>
        <v>-3.9927458108886856E-6</v>
      </c>
      <c r="F648" s="28">
        <f t="shared" si="92"/>
        <v>0.22359376540976639</v>
      </c>
      <c r="G648" s="29">
        <f t="shared" si="88"/>
        <v>1.5942019110369149E-11</v>
      </c>
      <c r="H648" s="31">
        <f t="shared" si="89"/>
        <v>-3.9828310706607231</v>
      </c>
      <c r="I648" s="2"/>
      <c r="K648" s="2"/>
      <c r="L648" s="2"/>
    </row>
    <row r="649" spans="1:12">
      <c r="A649" s="2"/>
      <c r="B649" s="24">
        <f t="shared" si="86"/>
        <v>622</v>
      </c>
      <c r="C649" s="25">
        <f t="shared" si="90"/>
        <v>2.1960101959887771E-4</v>
      </c>
      <c r="D649" s="26">
        <f t="shared" si="87"/>
        <v>-3.9214467785513874E-6</v>
      </c>
      <c r="E649" s="27">
        <f t="shared" si="91"/>
        <v>-3.9214467785513874E-6</v>
      </c>
      <c r="F649" s="28">
        <f t="shared" si="92"/>
        <v>0.21960101959887771</v>
      </c>
      <c r="G649" s="29">
        <f t="shared" si="88"/>
        <v>1.5377744837011056E-11</v>
      </c>
      <c r="H649" s="31">
        <f t="shared" si="89"/>
        <v>-4.0008495761634011</v>
      </c>
      <c r="I649" s="2"/>
      <c r="K649" s="2"/>
      <c r="L649" s="2"/>
    </row>
    <row r="650" spans="1:12">
      <c r="A650" s="2"/>
      <c r="B650" s="24">
        <f t="shared" si="86"/>
        <v>623</v>
      </c>
      <c r="C650" s="25">
        <f t="shared" si="90"/>
        <v>2.1567957282032633E-4</v>
      </c>
      <c r="D650" s="26">
        <f t="shared" si="87"/>
        <v>-3.8514209432201129E-6</v>
      </c>
      <c r="E650" s="27">
        <f t="shared" si="91"/>
        <v>-3.8514209432201129E-6</v>
      </c>
      <c r="F650" s="28">
        <f t="shared" si="92"/>
        <v>0.21567957282032632</v>
      </c>
      <c r="G650" s="29">
        <f t="shared" si="88"/>
        <v>1.4833443281874504E-11</v>
      </c>
      <c r="H650" s="31">
        <f t="shared" si="89"/>
        <v>-4.0188680816660796</v>
      </c>
      <c r="I650" s="2"/>
      <c r="K650" s="2"/>
      <c r="L650" s="2"/>
    </row>
    <row r="651" spans="1:12">
      <c r="A651" s="2"/>
      <c r="B651" s="24">
        <f t="shared" si="86"/>
        <v>624</v>
      </c>
      <c r="C651" s="25">
        <f t="shared" si="90"/>
        <v>2.1182815187710622E-4</v>
      </c>
      <c r="D651" s="26">
        <f t="shared" si="87"/>
        <v>-3.7826455692340395E-6</v>
      </c>
      <c r="E651" s="27">
        <f t="shared" si="91"/>
        <v>-3.7826455692340395E-6</v>
      </c>
      <c r="F651" s="28">
        <f t="shared" si="92"/>
        <v>0.21182815187710621</v>
      </c>
      <c r="G651" s="29">
        <f t="shared" si="88"/>
        <v>1.430840750244591E-11</v>
      </c>
      <c r="H651" s="31">
        <f t="shared" si="89"/>
        <v>-4.036886587168758</v>
      </c>
      <c r="I651" s="2"/>
      <c r="K651" s="2"/>
      <c r="L651" s="2"/>
    </row>
    <row r="652" spans="1:12">
      <c r="A652" s="2"/>
      <c r="B652" s="24">
        <f t="shared" si="86"/>
        <v>625</v>
      </c>
      <c r="C652" s="25">
        <f t="shared" si="90"/>
        <v>2.0804550630787219E-4</v>
      </c>
      <c r="D652" s="26">
        <f t="shared" si="87"/>
        <v>-3.7150983269262893E-6</v>
      </c>
      <c r="E652" s="27">
        <f t="shared" si="91"/>
        <v>-3.7150983269262893E-6</v>
      </c>
      <c r="F652" s="28">
        <f t="shared" si="92"/>
        <v>0.20804550630787219</v>
      </c>
      <c r="G652" s="29">
        <f t="shared" si="88"/>
        <v>1.3801955578730514E-11</v>
      </c>
      <c r="H652" s="31">
        <f t="shared" si="89"/>
        <v>-4.0549050926714365</v>
      </c>
      <c r="I652" s="2"/>
      <c r="K652" s="2"/>
      <c r="L652" s="2"/>
    </row>
    <row r="653" spans="1:12">
      <c r="A653" s="2"/>
      <c r="B653" s="24">
        <f t="shared" si="86"/>
        <v>626</v>
      </c>
      <c r="C653" s="25">
        <f t="shared" si="90"/>
        <v>2.0433040798094589E-4</v>
      </c>
      <c r="D653" s="26">
        <f t="shared" si="87"/>
        <v>-3.6487572853740337E-6</v>
      </c>
      <c r="E653" s="27">
        <f t="shared" si="91"/>
        <v>-3.6487572853740337E-6</v>
      </c>
      <c r="F653" s="28">
        <f t="shared" si="92"/>
        <v>0.2043304079809459</v>
      </c>
      <c r="G653" s="29">
        <f t="shared" si="88"/>
        <v>1.3313429727570088E-11</v>
      </c>
      <c r="H653" s="31">
        <f t="shared" si="89"/>
        <v>-4.072923598174115</v>
      </c>
      <c r="I653" s="2"/>
      <c r="K653" s="2"/>
      <c r="L653" s="2"/>
    </row>
    <row r="654" spans="1:12">
      <c r="A654" s="2"/>
      <c r="B654" s="24">
        <f t="shared" ref="B654:B708" si="93">B653+Dt</f>
        <v>627</v>
      </c>
      <c r="C654" s="25">
        <f t="shared" si="90"/>
        <v>2.0068165069557186E-4</v>
      </c>
      <c r="D654" s="26">
        <f t="shared" si="87"/>
        <v>-3.5836009052780691E-6</v>
      </c>
      <c r="E654" s="27">
        <f t="shared" si="91"/>
        <v>-3.5836009052780691E-6</v>
      </c>
      <c r="F654" s="28">
        <f t="shared" si="92"/>
        <v>0.20068165069557187</v>
      </c>
      <c r="G654" s="29">
        <f t="shared" si="88"/>
        <v>1.2842195448309797E-11</v>
      </c>
      <c r="H654" s="31">
        <f t="shared" si="89"/>
        <v>-4.0909421036767935</v>
      </c>
      <c r="I654" s="2"/>
      <c r="K654" s="2"/>
      <c r="L654" s="2"/>
    </row>
    <row r="655" spans="1:12">
      <c r="A655" s="2"/>
      <c r="B655" s="24">
        <f t="shared" si="93"/>
        <v>628</v>
      </c>
      <c r="C655" s="25">
        <f t="shared" si="90"/>
        <v>1.9709804979029378E-4</v>
      </c>
      <c r="D655" s="26">
        <f t="shared" si="87"/>
        <v>-3.5196080319695314E-6</v>
      </c>
      <c r="E655" s="27">
        <f t="shared" si="91"/>
        <v>-3.5196080319695314E-6</v>
      </c>
      <c r="F655" s="28">
        <f t="shared" si="92"/>
        <v>0.19709804979029377</v>
      </c>
      <c r="G655" s="29">
        <f t="shared" si="88"/>
        <v>1.2387640698704438E-11</v>
      </c>
      <c r="H655" s="31">
        <f t="shared" si="89"/>
        <v>-4.108960609179471</v>
      </c>
      <c r="I655" s="2"/>
      <c r="K655" s="2"/>
      <c r="L655" s="2"/>
    </row>
    <row r="656" spans="1:12">
      <c r="A656" s="2"/>
      <c r="B656" s="24">
        <f t="shared" si="93"/>
        <v>629</v>
      </c>
      <c r="C656" s="25">
        <f t="shared" si="90"/>
        <v>1.9357844175832425E-4</v>
      </c>
      <c r="D656" s="26">
        <f t="shared" si="87"/>
        <v>-3.4567578885415046E-6</v>
      </c>
      <c r="E656" s="27">
        <f t="shared" si="91"/>
        <v>-3.4567578885415046E-6</v>
      </c>
      <c r="F656" s="28">
        <f t="shared" si="92"/>
        <v>0.19357844175832425</v>
      </c>
      <c r="G656" s="29">
        <f t="shared" si="88"/>
        <v>1.1949175099993921E-11</v>
      </c>
      <c r="H656" s="31">
        <f t="shared" si="89"/>
        <v>-4.1269791146821495</v>
      </c>
      <c r="I656" s="2"/>
      <c r="K656" s="2"/>
      <c r="L656" s="2"/>
    </row>
    <row r="657" spans="1:12">
      <c r="A657" s="2"/>
      <c r="B657" s="24">
        <f t="shared" si="93"/>
        <v>630</v>
      </c>
      <c r="C657" s="25">
        <f t="shared" si="90"/>
        <v>1.9012168386978276E-4</v>
      </c>
      <c r="D657" s="26">
        <f t="shared" si="87"/>
        <v>-3.3950300691032637E-6</v>
      </c>
      <c r="E657" s="27">
        <f t="shared" si="91"/>
        <v>-3.3950300691032637E-6</v>
      </c>
      <c r="F657" s="28">
        <f t="shared" si="92"/>
        <v>0.19012168386978276</v>
      </c>
      <c r="G657" s="29">
        <f t="shared" si="88"/>
        <v>1.1526229170115311E-11</v>
      </c>
      <c r="H657" s="31">
        <f t="shared" si="89"/>
        <v>-4.144997620184828</v>
      </c>
      <c r="I657" s="2"/>
      <c r="K657" s="2"/>
      <c r="L657" s="2"/>
    </row>
    <row r="658" spans="1:12">
      <c r="A658" s="2"/>
      <c r="B658" s="24">
        <f t="shared" si="93"/>
        <v>631</v>
      </c>
      <c r="C658" s="25">
        <f t="shared" si="90"/>
        <v>1.8672665380067949E-4</v>
      </c>
      <c r="D658" s="26">
        <f t="shared" si="87"/>
        <v>-3.3344045321549906E-6</v>
      </c>
      <c r="E658" s="27">
        <f t="shared" si="91"/>
        <v>-3.3344045321549906E-6</v>
      </c>
      <c r="F658" s="28">
        <f t="shared" si="92"/>
        <v>0.18672665380067949</v>
      </c>
      <c r="G658" s="29">
        <f t="shared" si="88"/>
        <v>1.1118253584055743E-11</v>
      </c>
      <c r="H658" s="31">
        <f t="shared" si="89"/>
        <v>-4.1630161256875065</v>
      </c>
      <c r="I658" s="2"/>
      <c r="K658" s="2"/>
      <c r="L658" s="2"/>
    </row>
    <row r="659" spans="1:12">
      <c r="A659" s="2"/>
      <c r="B659" s="24">
        <f t="shared" si="93"/>
        <v>632</v>
      </c>
      <c r="C659" s="25">
        <f t="shared" si="90"/>
        <v>1.8339224926852449E-4</v>
      </c>
      <c r="D659" s="26">
        <f t="shared" si="87"/>
        <v>-3.2748615940807942E-6</v>
      </c>
      <c r="E659" s="27">
        <f t="shared" si="91"/>
        <v>-3.2748615940807942E-6</v>
      </c>
      <c r="F659" s="28">
        <f t="shared" si="92"/>
        <v>0.18339224926852449</v>
      </c>
      <c r="G659" s="29">
        <f t="shared" si="88"/>
        <v>1.0724718460385401E-11</v>
      </c>
      <c r="H659" s="31">
        <f t="shared" si="89"/>
        <v>-4.1810346311901849</v>
      </c>
      <c r="I659" s="2"/>
      <c r="K659" s="2"/>
      <c r="L659" s="2"/>
    </row>
    <row r="660" spans="1:12">
      <c r="A660" s="2"/>
      <c r="B660" s="24">
        <f t="shared" si="93"/>
        <v>633</v>
      </c>
      <c r="C660" s="25">
        <f t="shared" si="90"/>
        <v>1.8011738767444369E-4</v>
      </c>
      <c r="D660" s="26">
        <f t="shared" si="87"/>
        <v>-3.2163819227579231E-6</v>
      </c>
      <c r="E660" s="27">
        <f t="shared" si="91"/>
        <v>-3.2163819227579231E-6</v>
      </c>
      <c r="F660" s="28">
        <f t="shared" si="92"/>
        <v>0.18011738767444369</v>
      </c>
      <c r="G660" s="29">
        <f t="shared" si="88"/>
        <v>1.0345112673043954E-11</v>
      </c>
      <c r="H660" s="31">
        <f t="shared" si="89"/>
        <v>-4.1990531366928634</v>
      </c>
      <c r="I660" s="2"/>
      <c r="K660" s="2"/>
      <c r="L660" s="2"/>
    </row>
    <row r="661" spans="1:12">
      <c r="A661" s="2"/>
      <c r="B661" s="24">
        <f t="shared" si="93"/>
        <v>634</v>
      </c>
      <c r="C661" s="25">
        <f t="shared" si="90"/>
        <v>1.7690100575168578E-4</v>
      </c>
      <c r="D661" s="26">
        <f t="shared" si="87"/>
        <v>-3.1589465312801031E-6</v>
      </c>
      <c r="E661" s="27">
        <f t="shared" si="91"/>
        <v>-3.1589465312801031E-6</v>
      </c>
      <c r="F661" s="28">
        <f t="shared" si="92"/>
        <v>0.17690100575168577</v>
      </c>
      <c r="G661" s="29">
        <f t="shared" si="88"/>
        <v>9.9789431874865956E-12</v>
      </c>
      <c r="H661" s="31">
        <f t="shared" si="89"/>
        <v>-4.217071642195541</v>
      </c>
      <c r="I661" s="2"/>
      <c r="K661" s="2"/>
      <c r="L661" s="2"/>
    </row>
    <row r="662" spans="1:12">
      <c r="A662" s="2"/>
      <c r="B662" s="24">
        <f t="shared" si="93"/>
        <v>635</v>
      </c>
      <c r="C662" s="25">
        <f t="shared" si="90"/>
        <v>1.7374205922040568E-4</v>
      </c>
      <c r="D662" s="26">
        <f t="shared" si="87"/>
        <v>-3.1025367717929584E-6</v>
      </c>
      <c r="E662" s="27">
        <f t="shared" si="91"/>
        <v>-3.1025367717929584E-6</v>
      </c>
      <c r="F662" s="28">
        <f t="shared" si="92"/>
        <v>0.17374205922040567</v>
      </c>
      <c r="G662" s="29">
        <f t="shared" si="88"/>
        <v>9.6257344203274721E-12</v>
      </c>
      <c r="H662" s="31">
        <f t="shared" si="89"/>
        <v>-4.2350901476982195</v>
      </c>
      <c r="I662" s="2"/>
      <c r="K662" s="2"/>
      <c r="L662" s="2"/>
    </row>
    <row r="663" spans="1:12">
      <c r="A663" s="2"/>
      <c r="B663" s="24">
        <f t="shared" si="93"/>
        <v>636</v>
      </c>
      <c r="C663" s="25">
        <f t="shared" si="90"/>
        <v>1.7063952244861274E-4</v>
      </c>
      <c r="D663" s="26">
        <f t="shared" si="87"/>
        <v>-3.0471343294395135E-6</v>
      </c>
      <c r="E663" s="27">
        <f t="shared" si="91"/>
        <v>-3.0471343294395135E-6</v>
      </c>
      <c r="F663" s="28">
        <f t="shared" si="92"/>
        <v>0.17063952244861275</v>
      </c>
      <c r="G663" s="29">
        <f t="shared" si="88"/>
        <v>9.2850276216487932E-12</v>
      </c>
      <c r="H663" s="31">
        <f t="shared" si="89"/>
        <v>-4.2531086532008979</v>
      </c>
      <c r="I663" s="2"/>
      <c r="K663" s="2"/>
      <c r="L663" s="2"/>
    </row>
    <row r="664" spans="1:12">
      <c r="A664" s="2"/>
      <c r="B664" s="24">
        <f t="shared" si="93"/>
        <v>637</v>
      </c>
      <c r="C664" s="25">
        <f t="shared" si="90"/>
        <v>1.6759238811917321E-4</v>
      </c>
      <c r="D664" s="26">
        <f t="shared" si="87"/>
        <v>-2.9927212164138074E-6</v>
      </c>
      <c r="E664" s="27">
        <f t="shared" si="91"/>
        <v>-2.9927212164138074E-6</v>
      </c>
      <c r="F664" s="28">
        <f t="shared" si="92"/>
        <v>0.16759238811917321</v>
      </c>
      <c r="G664" s="29">
        <f t="shared" si="88"/>
        <v>8.9563802791733386E-12</v>
      </c>
      <c r="H664" s="31">
        <f t="shared" si="89"/>
        <v>-4.2711271587035764</v>
      </c>
      <c r="I664" s="2"/>
      <c r="K664" s="2"/>
      <c r="L664" s="2"/>
    </row>
    <row r="665" spans="1:12">
      <c r="A665" s="2"/>
      <c r="B665" s="24">
        <f t="shared" si="93"/>
        <v>638</v>
      </c>
      <c r="C665" s="25">
        <f t="shared" si="90"/>
        <v>1.6459966690275942E-4</v>
      </c>
      <c r="D665" s="26">
        <f t="shared" si="87"/>
        <v>-2.9392797661207035E-6</v>
      </c>
      <c r="E665" s="27">
        <f t="shared" si="91"/>
        <v>-2.9392797661207035E-6</v>
      </c>
      <c r="F665" s="28">
        <f t="shared" si="92"/>
        <v>0.1645996669027594</v>
      </c>
      <c r="G665" s="29">
        <f t="shared" si="88"/>
        <v>8.6393655435265775E-12</v>
      </c>
      <c r="H665" s="31">
        <f t="shared" si="89"/>
        <v>-4.2891456642062549</v>
      </c>
      <c r="I665" s="2"/>
      <c r="K665" s="2"/>
      <c r="L665" s="2"/>
    </row>
    <row r="666" spans="1:12">
      <c r="A666" s="2"/>
      <c r="B666" s="24">
        <f t="shared" si="93"/>
        <v>639</v>
      </c>
      <c r="C666" s="25">
        <f t="shared" si="90"/>
        <v>1.6166038713663871E-4</v>
      </c>
      <c r="D666" s="26">
        <f t="shared" si="87"/>
        <v>-2.8867926274399769E-6</v>
      </c>
      <c r="E666" s="27">
        <f t="shared" si="91"/>
        <v>-2.8867926274399769E-6</v>
      </c>
      <c r="F666" s="28">
        <f t="shared" si="92"/>
        <v>0.16166038713663872</v>
      </c>
      <c r="G666" s="29">
        <f t="shared" si="88"/>
        <v>8.3335716738418063E-12</v>
      </c>
      <c r="H666" s="31">
        <f t="shared" si="89"/>
        <v>-4.3071641697089325</v>
      </c>
      <c r="I666" s="2"/>
      <c r="K666" s="2"/>
      <c r="L666" s="2"/>
    </row>
    <row r="667" spans="1:12">
      <c r="A667" s="2"/>
      <c r="B667" s="24">
        <f t="shared" si="93"/>
        <v>640</v>
      </c>
      <c r="C667" s="25">
        <f t="shared" si="90"/>
        <v>1.5877359450919873E-4</v>
      </c>
      <c r="D667" s="26">
        <f t="shared" si="87"/>
        <v>-2.8352427590928346E-6</v>
      </c>
      <c r="E667" s="27">
        <f t="shared" si="91"/>
        <v>-2.8352427590928346E-6</v>
      </c>
      <c r="F667" s="28">
        <f t="shared" si="92"/>
        <v>0.15877359450919873</v>
      </c>
      <c r="G667" s="29">
        <f t="shared" si="88"/>
        <v>8.0386015029883493E-12</v>
      </c>
      <c r="H667" s="31">
        <f t="shared" si="89"/>
        <v>-4.3251826752116109</v>
      </c>
      <c r="I667" s="2"/>
      <c r="K667" s="2"/>
      <c r="L667" s="2"/>
    </row>
    <row r="668" spans="1:12">
      <c r="A668" s="2"/>
      <c r="B668" s="24">
        <f t="shared" si="93"/>
        <v>641</v>
      </c>
      <c r="C668" s="25">
        <f t="shared" si="90"/>
        <v>1.559383517501059E-4</v>
      </c>
      <c r="D668" s="26">
        <f t="shared" si="87"/>
        <v>-2.7846134241090339E-6</v>
      </c>
      <c r="E668" s="27">
        <f t="shared" si="91"/>
        <v>-2.7846134241090339E-6</v>
      </c>
      <c r="F668" s="28">
        <f t="shared" si="92"/>
        <v>0.1559383517501059</v>
      </c>
      <c r="G668" s="29">
        <f t="shared" si="88"/>
        <v>7.7540719217282387E-12</v>
      </c>
      <c r="H668" s="31">
        <f t="shared" si="89"/>
        <v>-4.3432011807142894</v>
      </c>
      <c r="I668" s="2"/>
      <c r="K668" s="2"/>
      <c r="L668" s="2"/>
    </row>
    <row r="669" spans="1:12">
      <c r="A669" s="2"/>
      <c r="B669" s="24">
        <f t="shared" si="93"/>
        <v>642</v>
      </c>
      <c r="C669" s="25">
        <f t="shared" si="90"/>
        <v>1.5315373832599686E-4</v>
      </c>
      <c r="D669" s="26">
        <f t="shared" si="87"/>
        <v>-2.7348881843928011E-6</v>
      </c>
      <c r="E669" s="27">
        <f t="shared" si="91"/>
        <v>-2.7348881843928011E-6</v>
      </c>
      <c r="F669" s="28">
        <f t="shared" si="92"/>
        <v>0.15315373832599685</v>
      </c>
      <c r="G669" s="29">
        <f t="shared" si="88"/>
        <v>7.4796133811313521E-12</v>
      </c>
      <c r="H669" s="31">
        <f t="shared" si="89"/>
        <v>-4.3612196862169679</v>
      </c>
      <c r="I669" s="2"/>
      <c r="K669" s="2"/>
      <c r="L669" s="2"/>
    </row>
    <row r="670" spans="1:12">
      <c r="A670" s="2"/>
      <c r="B670" s="24">
        <f t="shared" si="93"/>
        <v>643</v>
      </c>
      <c r="C670" s="25">
        <f t="shared" si="90"/>
        <v>1.5041885014160407E-4</v>
      </c>
      <c r="D670" s="26">
        <f t="shared" si="87"/>
        <v>-2.6860508953857865E-6</v>
      </c>
      <c r="E670" s="27">
        <f t="shared" si="91"/>
        <v>-2.6860508953857865E-6</v>
      </c>
      <c r="F670" s="28">
        <f t="shared" si="92"/>
        <v>0.15041885014160405</v>
      </c>
      <c r="G670" s="29">
        <f t="shared" si="88"/>
        <v>7.2148694126027857E-12</v>
      </c>
      <c r="H670" s="31">
        <f t="shared" si="89"/>
        <v>-4.3792381917196463</v>
      </c>
      <c r="I670" s="2"/>
      <c r="K670" s="2"/>
      <c r="L670" s="2"/>
    </row>
    <row r="671" spans="1:12">
      <c r="A671" s="2"/>
      <c r="B671" s="24">
        <f t="shared" si="93"/>
        <v>644</v>
      </c>
      <c r="C671" s="25">
        <f t="shared" si="90"/>
        <v>1.4773279924621828E-4</v>
      </c>
      <c r="D671" s="26">
        <f t="shared" si="87"/>
        <v>-2.638085700825326E-6</v>
      </c>
      <c r="E671" s="27">
        <f t="shared" si="91"/>
        <v>-2.638085700825326E-6</v>
      </c>
      <c r="F671" s="28">
        <f t="shared" si="92"/>
        <v>0.14773279924621827</v>
      </c>
      <c r="G671" s="29">
        <f t="shared" si="88"/>
        <v>6.9594961648990514E-12</v>
      </c>
      <c r="H671" s="31">
        <f t="shared" si="89"/>
        <v>-4.3972566972223239</v>
      </c>
      <c r="I671" s="2"/>
      <c r="K671" s="2"/>
      <c r="L671" s="2"/>
    </row>
    <row r="672" spans="1:12">
      <c r="A672" s="2"/>
      <c r="B672" s="24">
        <f t="shared" si="93"/>
        <v>645</v>
      </c>
      <c r="C672" s="25">
        <f t="shared" si="90"/>
        <v>1.4509471354539296E-4</v>
      </c>
      <c r="D672" s="26">
        <f t="shared" si="87"/>
        <v>-2.5909770275963023E-6</v>
      </c>
      <c r="E672" s="27">
        <f t="shared" si="91"/>
        <v>-2.5909770275963023E-6</v>
      </c>
      <c r="F672" s="28">
        <f t="shared" si="92"/>
        <v>0.14509471354539294</v>
      </c>
      <c r="G672" s="29">
        <f t="shared" si="88"/>
        <v>6.7131619575317702E-12</v>
      </c>
      <c r="H672" s="31">
        <f t="shared" si="89"/>
        <v>-4.4152752027250024</v>
      </c>
      <c r="I672" s="2"/>
      <c r="K672" s="2"/>
      <c r="L672" s="2"/>
    </row>
    <row r="673" spans="1:12">
      <c r="A673" s="2"/>
      <c r="B673" s="24">
        <f t="shared" si="93"/>
        <v>646</v>
      </c>
      <c r="C673" s="25">
        <f t="shared" si="90"/>
        <v>1.4250373651779666E-4</v>
      </c>
      <c r="D673" s="26">
        <f t="shared" si="87"/>
        <v>-2.5447095806749404E-6</v>
      </c>
      <c r="E673" s="27">
        <f t="shared" si="91"/>
        <v>-2.5447095806749404E-6</v>
      </c>
      <c r="F673" s="28">
        <f t="shared" si="92"/>
        <v>0.14250373651779666</v>
      </c>
      <c r="G673" s="29">
        <f t="shared" si="88"/>
        <v>6.4755468499788314E-12</v>
      </c>
      <c r="H673" s="31">
        <f t="shared" si="89"/>
        <v>-4.4332937082276809</v>
      </c>
      <c r="I673" s="2"/>
      <c r="K673" s="2"/>
      <c r="L673" s="2"/>
    </row>
    <row r="674" spans="1:12">
      <c r="A674" s="2"/>
      <c r="B674" s="24">
        <f t="shared" si="93"/>
        <v>647</v>
      </c>
      <c r="C674" s="25">
        <f t="shared" si="90"/>
        <v>1.3995902693712172E-4</v>
      </c>
      <c r="D674" s="26">
        <f t="shared" si="87"/>
        <v>-2.4992683381628875E-6</v>
      </c>
      <c r="E674" s="27">
        <f t="shared" si="91"/>
        <v>-2.4992683381628875E-6</v>
      </c>
      <c r="F674" s="28">
        <f t="shared" si="92"/>
        <v>0.1399590269371217</v>
      </c>
      <c r="G674" s="29">
        <f t="shared" si="88"/>
        <v>6.2463422261434814E-12</v>
      </c>
      <c r="H674" s="31">
        <f t="shared" si="89"/>
        <v>-4.4513122137303593</v>
      </c>
      <c r="I674" s="2"/>
      <c r="K674" s="2"/>
      <c r="L674" s="2"/>
    </row>
    <row r="675" spans="1:12">
      <c r="A675" s="2"/>
      <c r="B675" s="24">
        <f t="shared" si="93"/>
        <v>648</v>
      </c>
      <c r="C675" s="25">
        <f t="shared" si="90"/>
        <v>1.3745975859895884E-4</v>
      </c>
      <c r="D675" s="26">
        <f t="shared" si="87"/>
        <v>-2.4546385464099792E-6</v>
      </c>
      <c r="E675" s="27">
        <f t="shared" si="91"/>
        <v>-2.4546385464099792E-6</v>
      </c>
      <c r="F675" s="28">
        <f t="shared" si="92"/>
        <v>0.13745975859895884</v>
      </c>
      <c r="G675" s="29">
        <f t="shared" si="88"/>
        <v>6.0252503935216958E-12</v>
      </c>
      <c r="H675" s="31">
        <f t="shared" si="89"/>
        <v>-4.4693307192330369</v>
      </c>
      <c r="I675" s="2"/>
      <c r="K675" s="2"/>
      <c r="L675" s="2"/>
    </row>
    <row r="676" spans="1:12">
      <c r="A676" s="2"/>
      <c r="B676" s="24">
        <f t="shared" si="93"/>
        <v>649</v>
      </c>
      <c r="C676" s="25">
        <f t="shared" si="90"/>
        <v>1.3500512005254885E-4</v>
      </c>
      <c r="D676" s="26">
        <f t="shared" si="87"/>
        <v>-2.4108057152240863E-6</v>
      </c>
      <c r="E676" s="27">
        <f t="shared" si="91"/>
        <v>-2.4108057152240863E-6</v>
      </c>
      <c r="F676" s="28">
        <f t="shared" si="92"/>
        <v>0.13500512005254883</v>
      </c>
      <c r="G676" s="29">
        <f t="shared" si="88"/>
        <v>5.811984196557118E-12</v>
      </c>
      <c r="H676" s="31">
        <f t="shared" si="89"/>
        <v>-4.4873492247357163</v>
      </c>
      <c r="I676" s="2"/>
      <c r="K676" s="2"/>
      <c r="L676" s="2"/>
    </row>
    <row r="677" spans="1:12">
      <c r="A677" s="2"/>
      <c r="B677" s="24">
        <f t="shared" si="93"/>
        <v>650</v>
      </c>
      <c r="C677" s="25">
        <f t="shared" si="90"/>
        <v>1.3259431433732476E-4</v>
      </c>
      <c r="D677" s="26">
        <f t="shared" si="87"/>
        <v>-2.3677556131665138E-6</v>
      </c>
      <c r="E677" s="27">
        <f t="shared" si="91"/>
        <v>-2.3677556131665138E-6</v>
      </c>
      <c r="F677" s="28">
        <f t="shared" si="92"/>
        <v>0.13259431433732477</v>
      </c>
      <c r="G677" s="29">
        <f t="shared" si="88"/>
        <v>5.6062666436815338E-12</v>
      </c>
      <c r="H677" s="31">
        <f t="shared" si="89"/>
        <v>-4.5053677302383939</v>
      </c>
      <c r="I677" s="2"/>
      <c r="K677" s="2"/>
      <c r="L677" s="2"/>
    </row>
    <row r="678" spans="1:12">
      <c r="A678" s="2"/>
      <c r="B678" s="24">
        <f t="shared" si="93"/>
        <v>651</v>
      </c>
      <c r="C678" s="25">
        <f t="shared" si="90"/>
        <v>1.3022655872415824E-4</v>
      </c>
      <c r="D678" s="26">
        <f t="shared" si="87"/>
        <v>-2.3254742629313975E-6</v>
      </c>
      <c r="E678" s="27">
        <f t="shared" si="91"/>
        <v>-2.3254742629313975E-6</v>
      </c>
      <c r="F678" s="28">
        <f t="shared" si="92"/>
        <v>0.13022655872415825</v>
      </c>
      <c r="G678" s="29">
        <f t="shared" si="88"/>
        <v>5.4078305475563262E-12</v>
      </c>
      <c r="H678" s="31">
        <f t="shared" si="89"/>
        <v>-4.5233862357410723</v>
      </c>
      <c r="I678" s="2"/>
      <c r="K678" s="2"/>
      <c r="L678" s="2"/>
    </row>
    <row r="679" spans="1:12">
      <c r="A679" s="2"/>
      <c r="B679" s="24">
        <f t="shared" si="93"/>
        <v>652</v>
      </c>
      <c r="C679" s="25">
        <f t="shared" si="90"/>
        <v>1.2790108446122684E-4</v>
      </c>
      <c r="D679" s="26">
        <f t="shared" si="87"/>
        <v>-2.2839479368076219E-6</v>
      </c>
      <c r="E679" s="27">
        <f t="shared" si="91"/>
        <v>-2.2839479368076219E-6</v>
      </c>
      <c r="F679" s="28">
        <f t="shared" si="92"/>
        <v>0.12790108446122683</v>
      </c>
      <c r="G679" s="29">
        <f t="shared" si="88"/>
        <v>5.2164181780477925E-12</v>
      </c>
      <c r="H679" s="31">
        <f t="shared" si="89"/>
        <v>-4.5414047412437508</v>
      </c>
      <c r="I679" s="2"/>
      <c r="K679" s="2"/>
      <c r="L679" s="2"/>
    </row>
    <row r="680" spans="1:12">
      <c r="A680" s="2"/>
      <c r="B680" s="24">
        <f t="shared" si="93"/>
        <v>653</v>
      </c>
      <c r="C680" s="25">
        <f t="shared" si="90"/>
        <v>1.2561713652441922E-4</v>
      </c>
      <c r="D680" s="26">
        <f t="shared" si="87"/>
        <v>-2.243163152221772E-6</v>
      </c>
      <c r="E680" s="27">
        <f t="shared" si="91"/>
        <v>-2.243163152221772E-6</v>
      </c>
      <c r="F680" s="28">
        <f t="shared" si="92"/>
        <v>0.12561713652441922</v>
      </c>
      <c r="G680" s="29">
        <f t="shared" si="88"/>
        <v>5.0317809274855169E-12</v>
      </c>
      <c r="H680" s="31">
        <f t="shared" si="89"/>
        <v>-4.5594232467464293</v>
      </c>
      <c r="I680" s="2"/>
      <c r="K680" s="2"/>
      <c r="L680" s="2"/>
    </row>
    <row r="681" spans="1:12">
      <c r="A681" s="2"/>
      <c r="B681" s="24">
        <f t="shared" si="93"/>
        <v>654</v>
      </c>
      <c r="C681" s="25">
        <f t="shared" si="90"/>
        <v>1.2337397337219746E-4</v>
      </c>
      <c r="D681" s="26">
        <f t="shared" si="87"/>
        <v>-2.2031066673606686E-6</v>
      </c>
      <c r="E681" s="27">
        <f t="shared" si="91"/>
        <v>-2.2031066673606686E-6</v>
      </c>
      <c r="F681" s="28">
        <f t="shared" si="92"/>
        <v>0.12337397337219745</v>
      </c>
      <c r="G681" s="29">
        <f t="shared" si="88"/>
        <v>4.8536789877690318E-12</v>
      </c>
      <c r="H681" s="31">
        <f t="shared" si="89"/>
        <v>-4.5774417522491078</v>
      </c>
      <c r="I681" s="2"/>
      <c r="K681" s="2"/>
      <c r="L681" s="2"/>
    </row>
    <row r="682" spans="1:12">
      <c r="A682" s="2"/>
      <c r="B682" s="24">
        <f t="shared" si="93"/>
        <v>655</v>
      </c>
      <c r="C682" s="25">
        <f t="shared" si="90"/>
        <v>1.2117086670483679E-4</v>
      </c>
      <c r="D682" s="26">
        <f t="shared" si="87"/>
        <v>-2.1637654768720857E-6</v>
      </c>
      <c r="E682" s="27">
        <f t="shared" si="91"/>
        <v>-2.1637654768720857E-6</v>
      </c>
      <c r="F682" s="28">
        <f t="shared" si="92"/>
        <v>0.12117086670483679</v>
      </c>
      <c r="G682" s="29">
        <f t="shared" si="88"/>
        <v>4.6818810389034848E-12</v>
      </c>
      <c r="H682" s="31">
        <f t="shared" si="89"/>
        <v>-4.5954602577517853</v>
      </c>
      <c r="I682" s="2"/>
      <c r="K682" s="2"/>
      <c r="L682" s="2"/>
    </row>
    <row r="683" spans="1:12">
      <c r="A683" s="2"/>
      <c r="B683" s="24">
        <f t="shared" si="93"/>
        <v>656</v>
      </c>
      <c r="C683" s="25">
        <f t="shared" si="90"/>
        <v>1.190071012279647E-4</v>
      </c>
      <c r="D683" s="26">
        <f t="shared" ref="D683:D708" si="94">-Dt*C683/C_/R_</f>
        <v>-2.1251268076422265E-6</v>
      </c>
      <c r="E683" s="27">
        <f t="shared" si="91"/>
        <v>-2.1251268076422265E-6</v>
      </c>
      <c r="F683" s="28">
        <f t="shared" si="92"/>
        <v>0.11900710122796469</v>
      </c>
      <c r="G683" s="29">
        <f t="shared" ref="G683:G708" si="95">E683^2</f>
        <v>4.5161639485596409E-12</v>
      </c>
      <c r="H683" s="31">
        <f t="shared" ref="H683:H708" si="96">LN(F683/V)</f>
        <v>-4.6134787632544638</v>
      </c>
      <c r="I683" s="2"/>
      <c r="K683" s="2"/>
      <c r="L683" s="2"/>
    </row>
    <row r="684" spans="1:12">
      <c r="A684" s="2"/>
      <c r="B684" s="24">
        <f t="shared" si="93"/>
        <v>657</v>
      </c>
      <c r="C684" s="25">
        <f t="shared" si="90"/>
        <v>1.1688197442032247E-4</v>
      </c>
      <c r="D684" s="26">
        <f t="shared" si="94"/>
        <v>-2.0871781146486156E-6</v>
      </c>
      <c r="E684" s="27">
        <f t="shared" si="91"/>
        <v>-2.0871781146486156E-6</v>
      </c>
      <c r="F684" s="28">
        <f t="shared" si="92"/>
        <v>0.11688197442032247</v>
      </c>
      <c r="G684" s="29">
        <f t="shared" si="95"/>
        <v>4.3563124822681499E-12</v>
      </c>
      <c r="H684" s="31">
        <f t="shared" si="96"/>
        <v>-4.6314972687571423</v>
      </c>
      <c r="I684" s="2"/>
      <c r="K684" s="2"/>
      <c r="L684" s="2"/>
    </row>
    <row r="685" spans="1:12">
      <c r="A685" s="2"/>
      <c r="B685" s="24">
        <f t="shared" si="93"/>
        <v>658</v>
      </c>
      <c r="C685" s="25">
        <f t="shared" si="90"/>
        <v>1.1479479630567387E-4</v>
      </c>
      <c r="D685" s="26">
        <f t="shared" si="94"/>
        <v>-2.0499070768870331E-6</v>
      </c>
      <c r="E685" s="27">
        <f t="shared" si="91"/>
        <v>-2.0499070768870331E-6</v>
      </c>
      <c r="F685" s="28">
        <f t="shared" si="92"/>
        <v>0.11479479630567387</v>
      </c>
      <c r="G685" s="29">
        <f t="shared" si="95"/>
        <v>4.2021190238715408E-12</v>
      </c>
      <c r="H685" s="31">
        <f t="shared" si="96"/>
        <v>-4.6495157742598208</v>
      </c>
      <c r="I685" s="2"/>
      <c r="K685" s="2"/>
      <c r="L685" s="2"/>
    </row>
    <row r="686" spans="1:12">
      <c r="A686" s="2"/>
      <c r="B686" s="24">
        <f t="shared" si="93"/>
        <v>659</v>
      </c>
      <c r="C686" s="25">
        <f t="shared" si="90"/>
        <v>1.1274488922878683E-4</v>
      </c>
      <c r="D686" s="26">
        <f t="shared" si="94"/>
        <v>-2.0133015933711931E-6</v>
      </c>
      <c r="E686" s="27">
        <f t="shared" si="91"/>
        <v>-2.0133015933711931E-6</v>
      </c>
      <c r="F686" s="28">
        <f t="shared" si="92"/>
        <v>0.11274488922878682</v>
      </c>
      <c r="G686" s="29">
        <f t="shared" si="95"/>
        <v>4.0533833058709852E-12</v>
      </c>
      <c r="H686" s="31">
        <f t="shared" si="96"/>
        <v>-4.6675342797624992</v>
      </c>
      <c r="I686" s="2"/>
      <c r="K686" s="2"/>
      <c r="L686" s="2"/>
    </row>
    <row r="687" spans="1:12">
      <c r="A687" s="2"/>
      <c r="B687" s="24">
        <f t="shared" si="93"/>
        <v>660</v>
      </c>
      <c r="C687" s="25">
        <f t="shared" si="90"/>
        <v>1.1073158763541564E-4</v>
      </c>
      <c r="D687" s="26">
        <f t="shared" si="94"/>
        <v>-1.9773497792038507E-6</v>
      </c>
      <c r="E687" s="27">
        <f t="shared" si="91"/>
        <v>-1.9773497792038507E-6</v>
      </c>
      <c r="F687" s="28">
        <f t="shared" si="92"/>
        <v>0.11073158763541563</v>
      </c>
      <c r="G687" s="29">
        <f t="shared" si="95"/>
        <v>3.9099121493175173E-12</v>
      </c>
      <c r="H687" s="31">
        <f t="shared" si="96"/>
        <v>-4.6855527852651768</v>
      </c>
      <c r="I687" s="2"/>
      <c r="K687" s="2"/>
      <c r="L687" s="2"/>
    </row>
    <row r="688" spans="1:12">
      <c r="A688" s="2"/>
      <c r="B688" s="24">
        <f t="shared" si="93"/>
        <v>661</v>
      </c>
      <c r="C688" s="25">
        <f t="shared" ref="C688:C708" si="97">C687+D687</f>
        <v>1.0875423785621179E-4</v>
      </c>
      <c r="D688" s="26">
        <f t="shared" si="94"/>
        <v>-1.9420399617180677E-6</v>
      </c>
      <c r="E688" s="27">
        <f t="shared" ref="E688:E708" si="98">D688/Dt</f>
        <v>-1.9420399617180677E-6</v>
      </c>
      <c r="F688" s="28">
        <f t="shared" ref="F688:F708" si="99">C688/C_</f>
        <v>0.10875423785621179</v>
      </c>
      <c r="G688" s="29">
        <f t="shared" si="95"/>
        <v>3.7715192129099137E-12</v>
      </c>
      <c r="H688" s="31">
        <f t="shared" si="96"/>
        <v>-4.7035712907678553</v>
      </c>
      <c r="I688" s="2"/>
      <c r="K688" s="2"/>
      <c r="L688" s="2"/>
    </row>
    <row r="689" spans="1:12">
      <c r="A689" s="2"/>
      <c r="B689" s="24">
        <f t="shared" si="93"/>
        <v>662</v>
      </c>
      <c r="C689" s="25">
        <f t="shared" si="97"/>
        <v>1.0681219789449371E-4</v>
      </c>
      <c r="D689" s="26">
        <f t="shared" si="94"/>
        <v>-1.9073606766873878E-6</v>
      </c>
      <c r="E689" s="27">
        <f t="shared" si="98"/>
        <v>-1.9073606766873878E-6</v>
      </c>
      <c r="F689" s="28">
        <f t="shared" si="99"/>
        <v>0.10681219789449371</v>
      </c>
      <c r="G689" s="29">
        <f t="shared" si="95"/>
        <v>3.6380247509733696E-12</v>
      </c>
      <c r="H689" s="31">
        <f t="shared" si="96"/>
        <v>-4.7215897962705338</v>
      </c>
      <c r="I689" s="2"/>
      <c r="K689" s="2"/>
      <c r="L689" s="2"/>
    </row>
    <row r="690" spans="1:12">
      <c r="A690" s="2"/>
      <c r="B690" s="24">
        <f t="shared" si="93"/>
        <v>663</v>
      </c>
      <c r="C690" s="25">
        <f t="shared" si="97"/>
        <v>1.0490483721780632E-4</v>
      </c>
      <c r="D690" s="26">
        <f t="shared" si="94"/>
        <v>-1.8733006646036842E-6</v>
      </c>
      <c r="E690" s="27">
        <f t="shared" si="98"/>
        <v>-1.8733006646036842E-6</v>
      </c>
      <c r="F690" s="28">
        <f t="shared" si="99"/>
        <v>0.10490483721780632</v>
      </c>
      <c r="G690" s="29">
        <f t="shared" si="95"/>
        <v>3.5092553800046048E-12</v>
      </c>
      <c r="H690" s="31">
        <f t="shared" si="96"/>
        <v>-4.7396083017732122</v>
      </c>
      <c r="I690" s="2"/>
      <c r="K690" s="2"/>
      <c r="L690" s="2"/>
    </row>
    <row r="691" spans="1:12">
      <c r="A691" s="2"/>
      <c r="B691" s="24">
        <f t="shared" si="93"/>
        <v>664</v>
      </c>
      <c r="C691" s="25">
        <f t="shared" si="97"/>
        <v>1.0303153655320264E-4</v>
      </c>
      <c r="D691" s="26">
        <f t="shared" si="94"/>
        <v>-1.8398488670214755E-6</v>
      </c>
      <c r="E691" s="27">
        <f t="shared" si="98"/>
        <v>-1.8398488670214755E-6</v>
      </c>
      <c r="F691" s="28">
        <f t="shared" si="99"/>
        <v>0.10303153655320263</v>
      </c>
      <c r="G691" s="29">
        <f t="shared" si="95"/>
        <v>3.385043853480207E-12</v>
      </c>
      <c r="H691" s="31">
        <f t="shared" si="96"/>
        <v>-4.7576268072758907</v>
      </c>
      <c r="I691" s="2"/>
      <c r="K691" s="2"/>
      <c r="L691" s="2"/>
    </row>
    <row r="692" spans="1:12">
      <c r="A692" s="2"/>
      <c r="B692" s="24">
        <f t="shared" si="93"/>
        <v>665</v>
      </c>
      <c r="C692" s="25">
        <f t="shared" si="97"/>
        <v>1.0119168768618115E-4</v>
      </c>
      <c r="D692" s="26">
        <f t="shared" si="94"/>
        <v>-1.8069944229675207E-6</v>
      </c>
      <c r="E692" s="27">
        <f t="shared" si="98"/>
        <v>-1.8069944229675207E-6</v>
      </c>
      <c r="F692" s="28">
        <f t="shared" si="99"/>
        <v>0.10119168768618116</v>
      </c>
      <c r="G692" s="29">
        <f t="shared" si="95"/>
        <v>3.2652288446357232E-12</v>
      </c>
      <c r="H692" s="31">
        <f t="shared" si="96"/>
        <v>-4.7756453127785692</v>
      </c>
      <c r="I692" s="2"/>
      <c r="K692" s="2"/>
      <c r="L692" s="2"/>
    </row>
    <row r="693" spans="1:12">
      <c r="A693" s="2"/>
      <c r="B693" s="24">
        <f t="shared" si="93"/>
        <v>666</v>
      </c>
      <c r="C693" s="25">
        <f t="shared" si="97"/>
        <v>9.9384693263213637E-5</v>
      </c>
      <c r="D693" s="26">
        <f t="shared" si="94"/>
        <v>-1.774726665414529E-6</v>
      </c>
      <c r="E693" s="27">
        <f t="shared" si="98"/>
        <v>-1.774726665414529E-6</v>
      </c>
      <c r="F693" s="28">
        <f t="shared" si="99"/>
        <v>9.9384693263213628E-2</v>
      </c>
      <c r="G693" s="29">
        <f t="shared" si="95"/>
        <v>3.1496547369333735E-12</v>
      </c>
      <c r="H693" s="31">
        <f t="shared" si="96"/>
        <v>-4.7936638182812477</v>
      </c>
      <c r="I693" s="2"/>
      <c r="K693" s="2"/>
      <c r="L693" s="2"/>
    </row>
    <row r="694" spans="1:12">
      <c r="A694" s="2"/>
      <c r="B694" s="24">
        <f t="shared" si="93"/>
        <v>667</v>
      </c>
      <c r="C694" s="25">
        <f t="shared" si="97"/>
        <v>9.7609966597799109E-5</v>
      </c>
      <c r="D694" s="26">
        <f t="shared" si="94"/>
        <v>-1.7430351178178411E-6</v>
      </c>
      <c r="E694" s="27">
        <f t="shared" si="98"/>
        <v>-1.7430351178178411E-6</v>
      </c>
      <c r="F694" s="28">
        <f t="shared" si="99"/>
        <v>9.7609966597799108E-2</v>
      </c>
      <c r="G694" s="29">
        <f t="shared" si="95"/>
        <v>3.0381714219462554E-12</v>
      </c>
      <c r="H694" s="31">
        <f t="shared" si="96"/>
        <v>-4.8116823237839252</v>
      </c>
      <c r="I694" s="2"/>
      <c r="K694" s="2"/>
      <c r="L694" s="2"/>
    </row>
    <row r="695" spans="1:12">
      <c r="A695" s="2"/>
      <c r="B695" s="24">
        <f t="shared" si="93"/>
        <v>668</v>
      </c>
      <c r="C695" s="25">
        <f t="shared" si="97"/>
        <v>9.5866931479981262E-5</v>
      </c>
      <c r="D695" s="26">
        <f t="shared" si="94"/>
        <v>-1.7119094907139511E-6</v>
      </c>
      <c r="E695" s="27">
        <f t="shared" si="98"/>
        <v>-1.7119094907139511E-6</v>
      </c>
      <c r="F695" s="28">
        <f t="shared" si="99"/>
        <v>9.5866931479981266E-2</v>
      </c>
      <c r="G695" s="29">
        <f t="shared" si="95"/>
        <v>2.9306341043964996E-12</v>
      </c>
      <c r="H695" s="31">
        <f t="shared" si="96"/>
        <v>-4.8297008292866037</v>
      </c>
      <c r="I695" s="2"/>
      <c r="K695" s="2"/>
      <c r="L695" s="2"/>
    </row>
    <row r="696" spans="1:12">
      <c r="A696" s="2"/>
      <c r="B696" s="24">
        <f t="shared" si="93"/>
        <v>669</v>
      </c>
      <c r="C696" s="25">
        <f t="shared" si="97"/>
        <v>9.4155021989267309E-5</v>
      </c>
      <c r="D696" s="26">
        <f t="shared" si="94"/>
        <v>-1.6813396783797734E-6</v>
      </c>
      <c r="E696" s="27">
        <f t="shared" si="98"/>
        <v>-1.6813396783797734E-6</v>
      </c>
      <c r="F696" s="28">
        <f t="shared" si="99"/>
        <v>9.4155021989267312E-2</v>
      </c>
      <c r="G696" s="29">
        <f t="shared" si="95"/>
        <v>2.8269031140941998E-12</v>
      </c>
      <c r="H696" s="31">
        <f t="shared" si="96"/>
        <v>-4.8477193347892822</v>
      </c>
      <c r="I696" s="2"/>
      <c r="K696" s="2"/>
      <c r="L696" s="2"/>
    </row>
    <row r="697" spans="1:12">
      <c r="A697" s="2"/>
      <c r="B697" s="24">
        <f t="shared" si="93"/>
        <v>670</v>
      </c>
      <c r="C697" s="25">
        <f t="shared" si="97"/>
        <v>9.2473682310887539E-5</v>
      </c>
      <c r="D697" s="26">
        <f t="shared" si="94"/>
        <v>-1.6513157555515631E-6</v>
      </c>
      <c r="E697" s="27">
        <f t="shared" si="98"/>
        <v>-1.6513157555515631E-6</v>
      </c>
      <c r="F697" s="28">
        <f t="shared" si="99"/>
        <v>9.2473682310887539E-2</v>
      </c>
      <c r="G697" s="29">
        <f t="shared" si="95"/>
        <v>2.7268437245328298E-12</v>
      </c>
      <c r="H697" s="31">
        <f t="shared" si="96"/>
        <v>-4.8657378402919607</v>
      </c>
      <c r="I697" s="2"/>
      <c r="K697" s="2"/>
      <c r="L697" s="2"/>
    </row>
    <row r="698" spans="1:12">
      <c r="A698" s="2"/>
      <c r="B698" s="24">
        <f t="shared" si="93"/>
        <v>671</v>
      </c>
      <c r="C698" s="25">
        <f t="shared" si="97"/>
        <v>9.0822366555335976E-5</v>
      </c>
      <c r="D698" s="26">
        <f t="shared" si="94"/>
        <v>-1.6218279742024281E-6</v>
      </c>
      <c r="E698" s="27">
        <f t="shared" si="98"/>
        <v>-1.6218279742024281E-6</v>
      </c>
      <c r="F698" s="28">
        <f t="shared" si="99"/>
        <v>9.0822366555335973E-2</v>
      </c>
      <c r="G698" s="29">
        <f t="shared" si="95"/>
        <v>2.6303259779055517E-12</v>
      </c>
      <c r="H698" s="31">
        <f t="shared" si="96"/>
        <v>-4.8837563457946391</v>
      </c>
      <c r="I698" s="2"/>
      <c r="K698" s="2"/>
      <c r="L698" s="2"/>
    </row>
    <row r="699" spans="1:12">
      <c r="A699" s="2"/>
      <c r="B699" s="24">
        <f t="shared" si="93"/>
        <v>672</v>
      </c>
      <c r="C699" s="25">
        <f t="shared" si="97"/>
        <v>8.9200538581133548E-5</v>
      </c>
      <c r="D699" s="26">
        <f t="shared" si="94"/>
        <v>-1.5928667603773847E-6</v>
      </c>
      <c r="E699" s="27">
        <f t="shared" si="98"/>
        <v>-1.5928667603773847E-6</v>
      </c>
      <c r="F699" s="28">
        <f t="shared" si="99"/>
        <v>8.920053858113354E-2</v>
      </c>
      <c r="G699" s="29">
        <f t="shared" si="95"/>
        <v>2.5372245163151445E-12</v>
      </c>
      <c r="H699" s="31">
        <f t="shared" si="96"/>
        <v>-4.9017748512973176</v>
      </c>
      <c r="I699" s="2"/>
      <c r="K699" s="2"/>
      <c r="L699" s="2"/>
    </row>
    <row r="700" spans="1:12">
      <c r="A700" s="2"/>
      <c r="B700" s="24">
        <f t="shared" si="93"/>
        <v>673</v>
      </c>
      <c r="C700" s="25">
        <f t="shared" si="97"/>
        <v>8.7607671820756161E-5</v>
      </c>
      <c r="D700" s="26">
        <f t="shared" si="94"/>
        <v>-1.5644227110849313E-6</v>
      </c>
      <c r="E700" s="27">
        <f t="shared" si="98"/>
        <v>-1.5644227110849313E-6</v>
      </c>
      <c r="F700" s="28">
        <f t="shared" si="99"/>
        <v>8.7607671820756156E-2</v>
      </c>
      <c r="G700" s="29">
        <f t="shared" si="95"/>
        <v>2.4474184189583265E-12</v>
      </c>
      <c r="H700" s="31">
        <f t="shared" si="96"/>
        <v>-4.9197933567999952</v>
      </c>
      <c r="I700" s="2"/>
      <c r="K700" s="2"/>
      <c r="L700" s="2"/>
    </row>
    <row r="701" spans="1:12">
      <c r="A701" s="2"/>
      <c r="B701" s="24">
        <f t="shared" si="93"/>
        <v>674</v>
      </c>
      <c r="C701" s="25">
        <f t="shared" si="97"/>
        <v>8.6043249109671235E-5</v>
      </c>
      <c r="D701" s="26">
        <f t="shared" si="94"/>
        <v>-1.5364865912441291E-6</v>
      </c>
      <c r="E701" s="27">
        <f t="shared" si="98"/>
        <v>-1.5364865912441291E-6</v>
      </c>
      <c r="F701" s="28">
        <f t="shared" si="99"/>
        <v>8.6043249109671233E-2</v>
      </c>
      <c r="G701" s="29">
        <f t="shared" si="95"/>
        <v>2.3607910450730032E-12</v>
      </c>
      <c r="H701" s="31">
        <f t="shared" si="96"/>
        <v>-4.9378118623026737</v>
      </c>
      <c r="I701" s="2"/>
      <c r="K701" s="2"/>
      <c r="L701" s="2"/>
    </row>
    <row r="702" spans="1:12">
      <c r="A702" s="2"/>
      <c r="B702" s="24">
        <f t="shared" si="93"/>
        <v>675</v>
      </c>
      <c r="C702" s="25">
        <f t="shared" si="97"/>
        <v>8.450676251842711E-5</v>
      </c>
      <c r="D702" s="26">
        <f t="shared" si="94"/>
        <v>-1.5090493306861984E-6</v>
      </c>
      <c r="E702" s="27">
        <f t="shared" si="98"/>
        <v>-1.5090493306861984E-6</v>
      </c>
      <c r="F702" s="28">
        <f t="shared" si="99"/>
        <v>8.4506762518427106E-2</v>
      </c>
      <c r="G702" s="29">
        <f t="shared" si="95"/>
        <v>2.2772298824444635E-12</v>
      </c>
      <c r="H702" s="31">
        <f t="shared" si="96"/>
        <v>-4.9558303678053521</v>
      </c>
      <c r="I702" s="2"/>
      <c r="K702" s="2"/>
      <c r="L702" s="2"/>
    </row>
    <row r="703" spans="1:12">
      <c r="A703" s="2"/>
      <c r="B703" s="24">
        <f t="shared" si="93"/>
        <v>676</v>
      </c>
      <c r="C703" s="25">
        <f t="shared" si="97"/>
        <v>8.2997713187740911E-5</v>
      </c>
      <c r="D703" s="26">
        <f t="shared" si="94"/>
        <v>-1.4821020212096591E-6</v>
      </c>
      <c r="E703" s="27">
        <f t="shared" si="98"/>
        <v>-1.4821020212096591E-6</v>
      </c>
      <c r="F703" s="28">
        <f t="shared" si="99"/>
        <v>8.2997713187740907E-2</v>
      </c>
      <c r="G703" s="29">
        <f t="shared" si="95"/>
        <v>2.1966264012737568E-12</v>
      </c>
      <c r="H703" s="31">
        <f t="shared" si="96"/>
        <v>-4.9738488733080306</v>
      </c>
      <c r="I703" s="2"/>
      <c r="K703" s="2"/>
      <c r="L703" s="2"/>
    </row>
    <row r="704" spans="1:12">
      <c r="A704" s="2"/>
      <c r="B704" s="24">
        <f t="shared" si="93"/>
        <v>677</v>
      </c>
      <c r="C704" s="25">
        <f t="shared" si="97"/>
        <v>8.1515611166531251E-5</v>
      </c>
      <c r="D704" s="26">
        <f t="shared" si="94"/>
        <v>-1.455635913688058E-6</v>
      </c>
      <c r="E704" s="27">
        <f t="shared" si="98"/>
        <v>-1.455635913688058E-6</v>
      </c>
      <c r="F704" s="28">
        <f t="shared" si="99"/>
        <v>8.1515611166531249E-2</v>
      </c>
      <c r="G704" s="29">
        <f t="shared" si="95"/>
        <v>2.1188759132184674E-12</v>
      </c>
      <c r="H704" s="31">
        <f t="shared" si="96"/>
        <v>-4.9918673788107091</v>
      </c>
      <c r="I704" s="2"/>
      <c r="K704" s="2"/>
      <c r="L704" s="2"/>
    </row>
    <row r="705" spans="1:12">
      <c r="A705" s="2"/>
      <c r="B705" s="24">
        <f t="shared" si="93"/>
        <v>678</v>
      </c>
      <c r="C705" s="25">
        <f t="shared" si="97"/>
        <v>8.0059975252843191E-5</v>
      </c>
      <c r="D705" s="26">
        <f t="shared" si="94"/>
        <v>-1.4296424152293427E-6</v>
      </c>
      <c r="E705" s="27">
        <f t="shared" si="98"/>
        <v>-1.4296424152293427E-6</v>
      </c>
      <c r="F705" s="28">
        <f t="shared" si="99"/>
        <v>8.0059975252843196E-2</v>
      </c>
      <c r="G705" s="29">
        <f t="shared" si="95"/>
        <v>2.0438774354227884E-12</v>
      </c>
      <c r="H705" s="31">
        <f t="shared" si="96"/>
        <v>-5.0098858843133867</v>
      </c>
      <c r="I705" s="2"/>
      <c r="K705" s="2"/>
      <c r="L705" s="2"/>
    </row>
    <row r="706" spans="1:12">
      <c r="A706" s="2"/>
      <c r="B706" s="24">
        <f t="shared" si="93"/>
        <v>679</v>
      </c>
      <c r="C706" s="25">
        <f t="shared" si="97"/>
        <v>7.8630332837613845E-5</v>
      </c>
      <c r="D706" s="26">
        <f t="shared" si="94"/>
        <v>-1.4041130863859614E-6</v>
      </c>
      <c r="E706" s="27">
        <f t="shared" si="98"/>
        <v>-1.4041130863859614E-6</v>
      </c>
      <c r="F706" s="28">
        <f t="shared" si="99"/>
        <v>7.8630332837613837E-2</v>
      </c>
      <c r="G706" s="29">
        <f t="shared" si="95"/>
        <v>1.9715335593603102E-12</v>
      </c>
      <c r="H706" s="31">
        <f t="shared" si="96"/>
        <v>-5.0279043898160651</v>
      </c>
      <c r="I706" s="2"/>
      <c r="K706" s="2"/>
      <c r="L706" s="2"/>
    </row>
    <row r="707" spans="1:12">
      <c r="A707" s="2"/>
      <c r="B707" s="24">
        <f t="shared" si="93"/>
        <v>680</v>
      </c>
      <c r="C707" s="25">
        <f t="shared" si="97"/>
        <v>7.7226219751227884E-5</v>
      </c>
      <c r="D707" s="26">
        <f t="shared" si="94"/>
        <v>-1.3790396384147836E-6</v>
      </c>
      <c r="E707" s="27">
        <f t="shared" si="98"/>
        <v>-1.3790396384147836E-6</v>
      </c>
      <c r="F707" s="28">
        <f t="shared" si="99"/>
        <v>7.7226219751227884E-2</v>
      </c>
      <c r="G707" s="29">
        <f t="shared" si="95"/>
        <v>1.9017503243191773E-12</v>
      </c>
      <c r="H707" s="31">
        <f t="shared" si="96"/>
        <v>-5.0459228953187436</v>
      </c>
      <c r="I707" s="2"/>
      <c r="K707" s="2"/>
      <c r="L707" s="2"/>
    </row>
    <row r="708" spans="1:12">
      <c r="A708" s="2"/>
      <c r="B708" s="24">
        <f t="shared" si="93"/>
        <v>681</v>
      </c>
      <c r="C708" s="25">
        <f t="shared" si="97"/>
        <v>7.5847180112813099E-5</v>
      </c>
      <c r="D708" s="26">
        <f t="shared" si="94"/>
        <v>-1.354413930585948E-6</v>
      </c>
      <c r="E708" s="27">
        <f t="shared" si="98"/>
        <v>-1.354413930585948E-6</v>
      </c>
      <c r="F708" s="28">
        <f t="shared" si="99"/>
        <v>7.5847180112813092E-2</v>
      </c>
      <c r="G708" s="29">
        <f t="shared" si="95"/>
        <v>1.8344370953652771E-12</v>
      </c>
      <c r="H708" s="31">
        <f t="shared" si="96"/>
        <v>-5.0639414008214221</v>
      </c>
      <c r="I708" s="2"/>
      <c r="K708" s="2"/>
      <c r="L708" s="2"/>
    </row>
    <row r="709" spans="1:1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>
      <c r="A721" s="2"/>
      <c r="B721" s="2"/>
      <c r="C721" s="2"/>
      <c r="D721" s="2"/>
      <c r="E721" s="2"/>
      <c r="F721" s="2"/>
      <c r="G721" s="3"/>
      <c r="H721" s="20"/>
      <c r="I721" s="2"/>
      <c r="J721" s="2"/>
      <c r="K721" s="2"/>
      <c r="L721" s="2"/>
    </row>
    <row r="722" spans="1:12">
      <c r="A722" s="2"/>
      <c r="B722" s="2"/>
      <c r="C722" s="2"/>
      <c r="D722" s="2"/>
      <c r="E722" s="2"/>
      <c r="F722" s="2"/>
      <c r="G722" s="3"/>
      <c r="H722" s="20"/>
      <c r="I722" s="2"/>
      <c r="J722" s="2"/>
      <c r="K722" s="2"/>
      <c r="L722" s="2"/>
    </row>
    <row r="723" spans="1:12">
      <c r="A723" s="2"/>
      <c r="B723" s="2"/>
      <c r="C723" s="2"/>
      <c r="D723" s="2"/>
      <c r="E723" s="2"/>
      <c r="F723" s="2"/>
      <c r="G723" s="3"/>
      <c r="H723" s="20"/>
      <c r="I723" s="2"/>
      <c r="J723" s="2"/>
      <c r="K723" s="2"/>
      <c r="L723" s="2"/>
    </row>
    <row r="724" spans="1:12">
      <c r="A724" s="2"/>
      <c r="B724" s="2"/>
      <c r="C724" s="2"/>
      <c r="D724" s="2"/>
      <c r="E724" s="2"/>
      <c r="F724" s="2"/>
      <c r="G724" s="3"/>
      <c r="H724" s="20"/>
      <c r="I724" s="2"/>
      <c r="J724" s="2"/>
      <c r="K724" s="2"/>
      <c r="L724" s="2"/>
    </row>
    <row r="725" spans="1:12">
      <c r="A725" s="2"/>
      <c r="B725" s="2"/>
      <c r="C725" s="2"/>
      <c r="D725" s="2"/>
      <c r="E725" s="2"/>
      <c r="F725" s="2"/>
      <c r="G725" s="3"/>
      <c r="H725" s="20"/>
      <c r="I725" s="2"/>
      <c r="J725" s="2"/>
      <c r="K725" s="2"/>
      <c r="L725" s="2"/>
    </row>
    <row r="726" spans="1:12">
      <c r="A726" s="2"/>
      <c r="B726" s="2"/>
      <c r="C726" s="2"/>
      <c r="D726" s="2"/>
      <c r="E726" s="2"/>
      <c r="F726" s="2"/>
      <c r="G726" s="3"/>
      <c r="H726" s="20"/>
      <c r="I726" s="2"/>
      <c r="J726" s="2"/>
      <c r="K726" s="2"/>
      <c r="L726" s="2"/>
    </row>
    <row r="727" spans="1:12">
      <c r="A727" s="2"/>
      <c r="B727" s="2"/>
      <c r="C727" s="2"/>
      <c r="D727" s="2"/>
      <c r="E727" s="2"/>
      <c r="F727" s="2"/>
      <c r="G727" s="3"/>
      <c r="H727" s="20"/>
      <c r="I727" s="2"/>
      <c r="J727" s="2"/>
      <c r="K727" s="2"/>
      <c r="L727" s="2"/>
    </row>
    <row r="728" spans="1:12">
      <c r="A728" s="2"/>
      <c r="B728" s="2"/>
      <c r="C728" s="2"/>
      <c r="D728" s="2"/>
      <c r="E728" s="2"/>
      <c r="F728" s="2"/>
      <c r="G728" s="3"/>
      <c r="H728" s="20"/>
      <c r="I728" s="2"/>
      <c r="J728" s="2"/>
      <c r="K728" s="2"/>
      <c r="L728" s="2"/>
    </row>
    <row r="729" spans="1:12">
      <c r="A729" s="2"/>
      <c r="B729" s="2"/>
      <c r="C729" s="2"/>
      <c r="D729" s="2"/>
      <c r="E729" s="2"/>
      <c r="F729" s="2"/>
      <c r="G729" s="3"/>
      <c r="H729" s="20"/>
      <c r="I729" s="2"/>
      <c r="J729" s="2"/>
      <c r="K729" s="2"/>
      <c r="L729" s="2"/>
    </row>
    <row r="730" spans="1:12">
      <c r="A730" s="2"/>
      <c r="B730" s="2"/>
      <c r="C730" s="2"/>
      <c r="D730" s="2"/>
      <c r="E730" s="2"/>
      <c r="F730" s="2"/>
      <c r="G730" s="3"/>
      <c r="H730" s="20"/>
      <c r="I730" s="2"/>
      <c r="J730" s="2"/>
      <c r="K730" s="2"/>
      <c r="L730" s="2"/>
    </row>
    <row r="731" spans="1:12">
      <c r="A731" s="2"/>
      <c r="B731" s="2"/>
      <c r="C731" s="2"/>
      <c r="D731" s="2"/>
      <c r="E731" s="2"/>
      <c r="F731" s="2"/>
      <c r="G731" s="3"/>
      <c r="H731" s="20"/>
      <c r="I731" s="2"/>
      <c r="J731" s="2"/>
      <c r="K731" s="2"/>
      <c r="L731" s="2"/>
    </row>
    <row r="732" spans="1:12">
      <c r="A732" s="2"/>
      <c r="B732" s="2"/>
      <c r="C732" s="2"/>
      <c r="D732" s="2"/>
      <c r="E732" s="2"/>
      <c r="F732" s="2"/>
      <c r="G732" s="3"/>
      <c r="H732" s="20"/>
      <c r="I732" s="2"/>
      <c r="J732" s="2"/>
      <c r="K732" s="2"/>
      <c r="L732" s="2"/>
    </row>
    <row r="733" spans="1:12">
      <c r="A733" s="2"/>
      <c r="B733" s="2"/>
      <c r="C733" s="2"/>
      <c r="D733" s="2"/>
      <c r="E733" s="2"/>
      <c r="F733" s="2"/>
      <c r="G733" s="3"/>
      <c r="H733" s="20"/>
      <c r="I733" s="2"/>
      <c r="J733" s="2"/>
      <c r="K733" s="2"/>
      <c r="L733" s="2"/>
    </row>
    <row r="734" spans="1:12">
      <c r="A734" s="2"/>
      <c r="B734" s="2"/>
      <c r="C734" s="2"/>
      <c r="D734" s="2"/>
      <c r="E734" s="2"/>
      <c r="F734" s="2"/>
      <c r="G734" s="3"/>
      <c r="H734" s="20"/>
      <c r="I734" s="2"/>
      <c r="J734" s="2"/>
      <c r="K734" s="2"/>
      <c r="L734" s="2"/>
    </row>
    <row r="735" spans="1:12">
      <c r="A735" s="2"/>
      <c r="B735" s="2"/>
      <c r="C735" s="2"/>
      <c r="D735" s="2"/>
      <c r="E735" s="2"/>
      <c r="F735" s="2"/>
      <c r="G735" s="3"/>
      <c r="H735" s="20"/>
      <c r="I735" s="2"/>
      <c r="J735" s="2"/>
      <c r="K735" s="2"/>
      <c r="L735" s="2"/>
    </row>
    <row r="736" spans="1:12">
      <c r="A736" s="2"/>
      <c r="B736" s="2"/>
      <c r="C736" s="2"/>
      <c r="D736" s="2"/>
      <c r="E736" s="2"/>
      <c r="F736" s="2"/>
      <c r="G736" s="3"/>
      <c r="H736" s="20"/>
      <c r="I736" s="2"/>
      <c r="J736" s="2"/>
      <c r="K736" s="2"/>
      <c r="L736" s="2"/>
    </row>
    <row r="737" spans="1:12">
      <c r="A737" s="2"/>
      <c r="B737" s="2"/>
      <c r="C737" s="2"/>
      <c r="D737" s="2"/>
      <c r="E737" s="2"/>
      <c r="F737" s="2"/>
      <c r="G737" s="3"/>
      <c r="H737" s="20"/>
      <c r="I737" s="2"/>
      <c r="J737" s="2"/>
      <c r="K737" s="2"/>
      <c r="L737" s="2"/>
    </row>
    <row r="738" spans="1:12">
      <c r="A738" s="2"/>
      <c r="B738" s="2"/>
      <c r="C738" s="2"/>
      <c r="D738" s="2"/>
      <c r="E738" s="2"/>
      <c r="F738" s="2"/>
      <c r="G738" s="3"/>
      <c r="H738" s="20"/>
      <c r="I738" s="2"/>
      <c r="J738" s="2"/>
      <c r="K738" s="2"/>
      <c r="L738" s="2"/>
    </row>
    <row r="739" spans="1:12">
      <c r="A739" s="2"/>
      <c r="B739" s="2"/>
      <c r="C739" s="2"/>
      <c r="D739" s="2"/>
      <c r="E739" s="2"/>
      <c r="F739" s="2"/>
      <c r="G739" s="3"/>
      <c r="H739" s="20"/>
      <c r="I739" s="2"/>
      <c r="J739" s="2"/>
      <c r="K739" s="2"/>
      <c r="L739" s="2"/>
    </row>
    <row r="740" spans="1:12">
      <c r="A740" s="2"/>
      <c r="B740" s="2"/>
      <c r="C740" s="2"/>
      <c r="D740" s="2"/>
      <c r="E740" s="2"/>
      <c r="F740" s="2"/>
      <c r="G740" s="3"/>
      <c r="H740" s="20"/>
      <c r="I740" s="2"/>
      <c r="J740" s="2"/>
      <c r="K740" s="2"/>
      <c r="L740" s="2"/>
    </row>
    <row r="741" spans="1:12">
      <c r="A741" s="2"/>
      <c r="B741" s="2"/>
      <c r="C741" s="2"/>
      <c r="D741" s="2"/>
      <c r="E741" s="2"/>
      <c r="F741" s="2"/>
      <c r="G741" s="3"/>
      <c r="H741" s="20"/>
      <c r="I741" s="2"/>
      <c r="J741" s="2"/>
      <c r="K741" s="2"/>
      <c r="L741" s="2"/>
    </row>
    <row r="742" spans="1:12">
      <c r="A742" s="2"/>
      <c r="B742" s="2"/>
      <c r="C742" s="2"/>
      <c r="D742" s="2"/>
      <c r="E742" s="2"/>
      <c r="F742" s="2"/>
      <c r="G742" s="3"/>
      <c r="H742" s="20"/>
      <c r="I742" s="2"/>
      <c r="J742" s="2"/>
      <c r="K742" s="2"/>
      <c r="L742" s="2"/>
    </row>
    <row r="743" spans="1:12">
      <c r="A743" s="2"/>
      <c r="B743" s="2"/>
      <c r="C743" s="2"/>
      <c r="D743" s="2"/>
      <c r="E743" s="2"/>
      <c r="F743" s="2"/>
      <c r="G743" s="3"/>
      <c r="H743" s="20"/>
      <c r="I743" s="2"/>
      <c r="J743" s="2"/>
      <c r="K743" s="2"/>
      <c r="L743" s="2"/>
    </row>
    <row r="744" spans="1:12">
      <c r="A744" s="2"/>
      <c r="B744" s="2"/>
      <c r="C744" s="2"/>
      <c r="D744" s="2"/>
      <c r="E744" s="2"/>
      <c r="F744" s="2"/>
      <c r="G744" s="3"/>
      <c r="H744" s="20"/>
      <c r="I744" s="2"/>
      <c r="J744" s="2"/>
      <c r="K744" s="2"/>
      <c r="L744" s="2"/>
    </row>
    <row r="745" spans="1:12">
      <c r="A745" s="2"/>
      <c r="B745" s="2"/>
      <c r="C745" s="2"/>
      <c r="D745" s="2"/>
      <c r="E745" s="2"/>
      <c r="F745" s="2"/>
      <c r="G745" s="3"/>
      <c r="H745" s="20"/>
      <c r="I745" s="2"/>
      <c r="J745" s="2"/>
      <c r="K745" s="2"/>
      <c r="L745" s="2"/>
    </row>
    <row r="746" spans="1:12">
      <c r="A746" s="2"/>
      <c r="B746" s="2"/>
      <c r="C746" s="2"/>
      <c r="D746" s="2"/>
      <c r="E746" s="2"/>
      <c r="F746" s="2"/>
      <c r="G746" s="3"/>
      <c r="H746" s="20"/>
      <c r="I746" s="2"/>
      <c r="J746" s="2"/>
      <c r="K746" s="2"/>
      <c r="L746" s="2"/>
    </row>
    <row r="747" spans="1:12">
      <c r="A747" s="2"/>
      <c r="B747" s="2"/>
      <c r="C747" s="2"/>
      <c r="D747" s="2"/>
      <c r="E747" s="2"/>
      <c r="F747" s="2"/>
      <c r="G747" s="3"/>
      <c r="H747" s="20"/>
      <c r="I747" s="2"/>
      <c r="J747" s="2"/>
      <c r="K747" s="2"/>
      <c r="L747" s="2"/>
    </row>
    <row r="748" spans="1:12">
      <c r="A748" s="2"/>
      <c r="B748" s="2"/>
      <c r="C748" s="2"/>
      <c r="D748" s="2"/>
      <c r="E748" s="2"/>
      <c r="F748" s="2"/>
      <c r="G748" s="3"/>
      <c r="H748" s="20"/>
      <c r="I748" s="2"/>
      <c r="J748" s="2"/>
      <c r="K748" s="2"/>
      <c r="L748" s="2"/>
    </row>
    <row r="749" spans="1:12">
      <c r="A749" s="2"/>
      <c r="B749" s="2"/>
      <c r="C749" s="2"/>
      <c r="D749" s="2"/>
      <c r="E749" s="2"/>
      <c r="F749" s="2"/>
      <c r="G749" s="3"/>
      <c r="H749" s="20"/>
      <c r="I749" s="2"/>
      <c r="J749" s="2"/>
      <c r="K749" s="2"/>
      <c r="L749" s="2"/>
    </row>
    <row r="750" spans="1:12">
      <c r="A750" s="2"/>
      <c r="B750" s="2"/>
      <c r="C750" s="2"/>
      <c r="D750" s="2"/>
      <c r="E750" s="2"/>
      <c r="F750" s="2"/>
      <c r="G750" s="3"/>
      <c r="H750" s="20"/>
      <c r="I750" s="2"/>
      <c r="J750" s="2"/>
      <c r="K750" s="2"/>
      <c r="L750" s="2"/>
    </row>
    <row r="751" spans="1:12">
      <c r="A751" s="2"/>
      <c r="B751" s="2"/>
      <c r="C751" s="2"/>
      <c r="D751" s="2"/>
      <c r="E751" s="2"/>
      <c r="F751" s="2"/>
      <c r="G751" s="3"/>
      <c r="H751" s="20"/>
      <c r="I751" s="2"/>
      <c r="J751" s="2"/>
      <c r="K751" s="2"/>
      <c r="L751" s="2"/>
    </row>
    <row r="752" spans="1:12">
      <c r="A752" s="2"/>
      <c r="B752" s="2"/>
      <c r="C752" s="2"/>
      <c r="D752" s="2"/>
      <c r="E752" s="2"/>
      <c r="F752" s="2"/>
      <c r="G752" s="3"/>
      <c r="H752" s="20"/>
      <c r="I752" s="2"/>
      <c r="J752" s="2"/>
      <c r="K752" s="2"/>
      <c r="L752" s="2"/>
    </row>
    <row r="753" spans="1:12">
      <c r="A753" s="2"/>
      <c r="B753" s="2"/>
      <c r="C753" s="2"/>
      <c r="D753" s="2"/>
      <c r="E753" s="2"/>
      <c r="F753" s="2"/>
      <c r="G753" s="3"/>
      <c r="H753" s="20"/>
      <c r="I753" s="2"/>
      <c r="J753" s="2"/>
      <c r="K753" s="2"/>
      <c r="L753" s="2"/>
    </row>
    <row r="754" spans="1:12">
      <c r="A754" s="2"/>
      <c r="B754" s="2"/>
      <c r="C754" s="2"/>
      <c r="D754" s="2"/>
      <c r="E754" s="2"/>
      <c r="F754" s="2"/>
      <c r="G754" s="3"/>
      <c r="H754" s="20"/>
      <c r="I754" s="2"/>
      <c r="J754" s="2"/>
      <c r="K754" s="2"/>
      <c r="L754" s="2"/>
    </row>
    <row r="755" spans="1:12">
      <c r="A755" s="2"/>
      <c r="B755" s="2"/>
      <c r="C755" s="2"/>
      <c r="D755" s="2"/>
      <c r="E755" s="2"/>
      <c r="F755" s="2"/>
      <c r="G755" s="3"/>
      <c r="H755" s="20"/>
      <c r="I755" s="2"/>
      <c r="J755" s="2"/>
      <c r="K755" s="2"/>
      <c r="L755" s="2"/>
    </row>
    <row r="756" spans="1:12">
      <c r="A756" s="2"/>
      <c r="B756" s="2"/>
      <c r="C756" s="2"/>
      <c r="D756" s="2"/>
      <c r="E756" s="2"/>
      <c r="F756" s="2"/>
      <c r="G756" s="3"/>
      <c r="H756" s="20"/>
      <c r="I756" s="2"/>
      <c r="J756" s="2"/>
      <c r="K756" s="2"/>
      <c r="L756" s="2"/>
    </row>
    <row r="757" spans="1:12">
      <c r="A757" s="2"/>
      <c r="B757" s="2"/>
      <c r="C757" s="2"/>
      <c r="D757" s="2"/>
      <c r="E757" s="2"/>
      <c r="F757" s="2"/>
      <c r="G757" s="3"/>
      <c r="H757" s="20"/>
      <c r="I757" s="2"/>
      <c r="J757" s="2"/>
      <c r="K757" s="2"/>
      <c r="L757" s="2"/>
    </row>
    <row r="758" spans="1:12">
      <c r="A758" s="2"/>
      <c r="B758" s="2"/>
      <c r="C758" s="2"/>
      <c r="D758" s="2"/>
      <c r="E758" s="2"/>
      <c r="F758" s="2"/>
      <c r="G758" s="3"/>
      <c r="H758" s="2"/>
      <c r="I758" s="2"/>
      <c r="J758" s="2"/>
      <c r="K758" s="2"/>
      <c r="L758" s="2"/>
    </row>
    <row r="759" spans="1:12">
      <c r="A759" s="2"/>
      <c r="B759" s="2"/>
      <c r="C759" s="2"/>
      <c r="D759" s="2"/>
      <c r="E759" s="2"/>
      <c r="F759" s="2"/>
      <c r="G759" s="3"/>
      <c r="H759" s="2"/>
      <c r="I759" s="2"/>
      <c r="J759" s="2"/>
      <c r="K759" s="2"/>
      <c r="L759" s="2"/>
    </row>
    <row r="760" spans="1:12">
      <c r="A760" s="2"/>
      <c r="B760" s="2"/>
      <c r="C760" s="2"/>
      <c r="D760" s="2"/>
      <c r="E760" s="2"/>
      <c r="F760" s="2"/>
      <c r="G760" s="3"/>
      <c r="H760" s="2"/>
      <c r="I760" s="2"/>
      <c r="J760" s="2"/>
      <c r="K760" s="2"/>
      <c r="L760" s="2"/>
    </row>
    <row r="761" spans="1:12">
      <c r="A761" s="2"/>
      <c r="B761" s="2"/>
      <c r="C761" s="2"/>
      <c r="D761" s="2"/>
      <c r="E761" s="2"/>
      <c r="F761" s="2"/>
      <c r="G761" s="3"/>
      <c r="H761" s="2"/>
      <c r="I761" s="2"/>
      <c r="J761" s="2"/>
      <c r="K761" s="2"/>
      <c r="L761" s="2"/>
    </row>
    <row r="762" spans="1:12">
      <c r="A762" s="2"/>
      <c r="B762" s="2"/>
      <c r="C762" s="2"/>
      <c r="D762" s="2"/>
      <c r="E762" s="2"/>
      <c r="F762" s="2"/>
      <c r="G762" s="3"/>
      <c r="H762" s="2"/>
      <c r="I762" s="2"/>
      <c r="J762" s="2"/>
      <c r="K762" s="2"/>
      <c r="L762" s="2"/>
    </row>
    <row r="763" spans="1:12">
      <c r="A763" s="2"/>
      <c r="B763" s="2"/>
      <c r="C763" s="2"/>
      <c r="D763" s="2"/>
      <c r="E763" s="2"/>
      <c r="F763" s="2"/>
      <c r="G763" s="3"/>
      <c r="H763" s="2"/>
      <c r="I763" s="2"/>
      <c r="J763" s="2"/>
      <c r="K763" s="2"/>
      <c r="L763" s="2"/>
    </row>
    <row r="764" spans="1:12">
      <c r="A764" s="2"/>
      <c r="B764" s="2"/>
      <c r="C764" s="2"/>
      <c r="D764" s="2"/>
      <c r="E764" s="2"/>
      <c r="F764" s="2"/>
      <c r="G764" s="3"/>
      <c r="H764" s="2"/>
      <c r="I764" s="2"/>
      <c r="J764" s="2"/>
      <c r="K764" s="2"/>
      <c r="L764" s="2"/>
    </row>
    <row r="765" spans="1:12">
      <c r="A765" s="2"/>
      <c r="B765" s="2"/>
      <c r="C765" s="2"/>
      <c r="D765" s="2"/>
      <c r="E765" s="2"/>
      <c r="F765" s="2"/>
      <c r="G765" s="3"/>
      <c r="H765" s="2"/>
      <c r="I765" s="2"/>
      <c r="J765" s="2"/>
      <c r="K765" s="2"/>
      <c r="L765" s="2"/>
    </row>
    <row r="766" spans="1:12">
      <c r="A766" s="2"/>
      <c r="B766" s="2"/>
      <c r="C766" s="2"/>
      <c r="D766" s="2"/>
      <c r="E766" s="2"/>
      <c r="F766" s="2"/>
      <c r="G766" s="3"/>
      <c r="H766" s="2"/>
      <c r="I766" s="2"/>
      <c r="J766" s="2"/>
      <c r="K766" s="2"/>
      <c r="L766" s="2"/>
    </row>
    <row r="767" spans="1:12">
      <c r="A767" s="2"/>
      <c r="B767" s="2"/>
      <c r="C767" s="2"/>
      <c r="D767" s="2"/>
      <c r="E767" s="2"/>
      <c r="F767" s="2"/>
      <c r="G767" s="3"/>
      <c r="H767" s="2"/>
      <c r="I767" s="2"/>
      <c r="J767" s="2"/>
      <c r="K767" s="2"/>
      <c r="L767" s="2"/>
    </row>
    <row r="768" spans="1:12">
      <c r="A768" s="2"/>
      <c r="B768" s="2"/>
      <c r="C768" s="2"/>
      <c r="D768" s="2"/>
      <c r="E768" s="2"/>
      <c r="F768" s="2"/>
      <c r="G768" s="3"/>
      <c r="H768" s="2"/>
      <c r="I768" s="2"/>
      <c r="J768" s="2"/>
      <c r="K768" s="2"/>
      <c r="L768" s="2"/>
    </row>
    <row r="769" spans="1:12">
      <c r="A769" s="2"/>
      <c r="B769" s="2"/>
      <c r="C769" s="2"/>
      <c r="D769" s="2"/>
      <c r="E769" s="2"/>
      <c r="F769" s="2"/>
      <c r="G769" s="3"/>
      <c r="H769" s="2"/>
      <c r="I769" s="2"/>
      <c r="J769" s="2"/>
      <c r="K769" s="2"/>
      <c r="L769" s="2"/>
    </row>
    <row r="770" spans="1:12">
      <c r="A770" s="2"/>
      <c r="B770" s="2"/>
      <c r="C770" s="2"/>
      <c r="D770" s="2"/>
      <c r="E770" s="2"/>
      <c r="F770" s="2"/>
      <c r="G770" s="3"/>
      <c r="H770" s="2"/>
      <c r="I770" s="2"/>
      <c r="J770" s="2"/>
      <c r="K770" s="2"/>
      <c r="L770" s="2"/>
    </row>
    <row r="771" spans="1:12">
      <c r="A771" s="2"/>
      <c r="B771" s="2"/>
      <c r="C771" s="2"/>
      <c r="D771" s="2"/>
      <c r="E771" s="2"/>
      <c r="F771" s="2"/>
      <c r="G771" s="3"/>
      <c r="H771" s="2"/>
      <c r="I771" s="2"/>
      <c r="J771" s="2"/>
      <c r="K771" s="2"/>
      <c r="L771" s="2"/>
    </row>
    <row r="772" spans="1:12">
      <c r="A772" s="2"/>
      <c r="B772" s="2"/>
      <c r="C772" s="2"/>
      <c r="D772" s="2"/>
      <c r="E772" s="2"/>
      <c r="F772" s="2"/>
      <c r="G772" s="3"/>
      <c r="H772" s="2"/>
      <c r="I772" s="2"/>
      <c r="J772" s="2"/>
      <c r="K772" s="2"/>
      <c r="L772" s="2"/>
    </row>
    <row r="773" spans="1:12">
      <c r="A773" s="2"/>
      <c r="B773" s="2"/>
      <c r="C773" s="2"/>
      <c r="D773" s="2"/>
      <c r="E773" s="2"/>
      <c r="F773" s="2"/>
      <c r="G773" s="3"/>
      <c r="H773" s="2"/>
      <c r="I773" s="2"/>
      <c r="J773" s="2"/>
      <c r="K773" s="2"/>
      <c r="L773" s="2"/>
    </row>
    <row r="774" spans="1:12">
      <c r="A774" s="2"/>
      <c r="B774" s="2"/>
      <c r="C774" s="2"/>
      <c r="D774" s="2"/>
      <c r="E774" s="2"/>
      <c r="F774" s="2"/>
      <c r="G774" s="3"/>
      <c r="H774" s="2"/>
      <c r="I774" s="2"/>
      <c r="J774" s="2"/>
      <c r="K774" s="2"/>
      <c r="L774" s="2"/>
    </row>
    <row r="775" spans="1:12">
      <c r="A775" s="2"/>
      <c r="B775" s="2"/>
      <c r="C775" s="2"/>
      <c r="D775" s="2"/>
      <c r="E775" s="2"/>
      <c r="F775" s="2"/>
      <c r="G775" s="3"/>
      <c r="H775" s="2"/>
      <c r="I775" s="2"/>
      <c r="J775" s="2"/>
      <c r="K775" s="2"/>
      <c r="L775" s="2"/>
    </row>
    <row r="776" spans="1:12">
      <c r="A776" s="2"/>
      <c r="B776" s="2"/>
      <c r="C776" s="2"/>
      <c r="D776" s="2"/>
      <c r="E776" s="2"/>
      <c r="F776" s="2"/>
      <c r="G776" s="3"/>
      <c r="H776" s="2"/>
      <c r="I776" s="2"/>
      <c r="J776" s="2"/>
      <c r="K776" s="2"/>
      <c r="L776" s="2"/>
    </row>
    <row r="777" spans="1:12">
      <c r="A777" s="2"/>
      <c r="B777" s="2"/>
      <c r="C777" s="2"/>
      <c r="D777" s="2"/>
      <c r="E777" s="2"/>
      <c r="F777" s="2"/>
      <c r="G777" s="3"/>
      <c r="H777" s="2"/>
      <c r="I777" s="2"/>
      <c r="J777" s="2"/>
      <c r="K777" s="2"/>
      <c r="L777" s="2"/>
    </row>
    <row r="778" spans="1:12">
      <c r="A778" s="2"/>
      <c r="B778" s="2"/>
      <c r="C778" s="2"/>
      <c r="D778" s="2"/>
      <c r="E778" s="2"/>
      <c r="F778" s="2"/>
      <c r="G778" s="3"/>
      <c r="H778" s="2"/>
      <c r="I778" s="2"/>
      <c r="J778" s="2"/>
      <c r="K778" s="2"/>
      <c r="L778" s="2"/>
    </row>
    <row r="779" spans="1:12">
      <c r="A779" s="2"/>
      <c r="B779" s="2"/>
      <c r="C779" s="2"/>
      <c r="D779" s="2"/>
      <c r="E779" s="2"/>
      <c r="F779" s="2"/>
      <c r="G779" s="3"/>
      <c r="H779" s="2"/>
      <c r="I779" s="2"/>
      <c r="J779" s="2"/>
      <c r="K779" s="2"/>
      <c r="L779" s="2"/>
    </row>
    <row r="780" spans="1:12">
      <c r="A780" s="2"/>
      <c r="B780" s="2"/>
      <c r="C780" s="2"/>
      <c r="D780" s="2"/>
      <c r="E780" s="2"/>
      <c r="F780" s="2"/>
      <c r="G780" s="3"/>
      <c r="H780" s="2"/>
      <c r="I780" s="2"/>
      <c r="J780" s="2"/>
      <c r="K780" s="2"/>
      <c r="L780" s="2"/>
    </row>
    <row r="781" spans="1:12">
      <c r="A781" s="2"/>
      <c r="B781" s="2"/>
      <c r="C781" s="2"/>
      <c r="D781" s="2"/>
      <c r="E781" s="2"/>
      <c r="F781" s="2"/>
      <c r="G781" s="3"/>
      <c r="H781" s="2"/>
      <c r="I781" s="2"/>
      <c r="J781" s="2"/>
      <c r="K781" s="2"/>
      <c r="L781" s="2"/>
    </row>
    <row r="782" spans="1:12">
      <c r="A782" s="2"/>
      <c r="B782" s="2"/>
      <c r="C782" s="2"/>
      <c r="D782" s="2"/>
      <c r="E782" s="2"/>
      <c r="F782" s="2"/>
      <c r="G782" s="3"/>
      <c r="H782" s="2"/>
      <c r="I782" s="2"/>
      <c r="J782" s="2"/>
      <c r="K782" s="2"/>
      <c r="L782" s="2"/>
    </row>
    <row r="783" spans="1:12">
      <c r="A783" s="2"/>
      <c r="B783" s="2"/>
      <c r="C783" s="2"/>
      <c r="D783" s="2"/>
      <c r="E783" s="2"/>
      <c r="F783" s="2"/>
      <c r="G783" s="3"/>
      <c r="H783" s="2"/>
      <c r="I783" s="2"/>
      <c r="J783" s="2"/>
      <c r="K783" s="2"/>
      <c r="L783" s="2"/>
    </row>
    <row r="784" spans="1:12">
      <c r="A784" s="2"/>
      <c r="B784" s="2"/>
      <c r="C784" s="2"/>
      <c r="D784" s="2"/>
      <c r="E784" s="2"/>
      <c r="F784" s="2"/>
      <c r="G784" s="3"/>
      <c r="H784" s="2"/>
      <c r="I784" s="2"/>
      <c r="J784" s="2"/>
      <c r="K784" s="2"/>
      <c r="L784" s="2"/>
    </row>
    <row r="785" spans="1:12">
      <c r="A785" s="2"/>
      <c r="B785" s="2"/>
      <c r="C785" s="2"/>
      <c r="D785" s="2"/>
      <c r="E785" s="2"/>
      <c r="F785" s="2"/>
      <c r="G785" s="3"/>
      <c r="H785" s="2"/>
      <c r="I785" s="2"/>
      <c r="J785" s="2"/>
      <c r="K785" s="2"/>
      <c r="L785" s="2"/>
    </row>
    <row r="786" spans="1:12">
      <c r="A786" s="2"/>
      <c r="B786" s="2"/>
      <c r="C786" s="2"/>
      <c r="D786" s="2"/>
      <c r="E786" s="2"/>
      <c r="F786" s="2"/>
      <c r="G786" s="3"/>
      <c r="H786" s="2"/>
      <c r="I786" s="2"/>
      <c r="J786" s="2"/>
      <c r="K786" s="2"/>
      <c r="L786" s="2"/>
    </row>
    <row r="787" spans="1:12">
      <c r="A787" s="2"/>
      <c r="B787" s="2"/>
      <c r="C787" s="2"/>
      <c r="D787" s="2"/>
      <c r="E787" s="2"/>
      <c r="F787" s="2"/>
      <c r="G787" s="3"/>
      <c r="H787" s="2"/>
      <c r="I787" s="2"/>
      <c r="J787" s="2"/>
      <c r="K787" s="2"/>
      <c r="L787" s="2"/>
    </row>
    <row r="788" spans="1:12">
      <c r="A788" s="2"/>
      <c r="B788" s="2"/>
      <c r="C788" s="2"/>
      <c r="D788" s="2"/>
      <c r="E788" s="2"/>
      <c r="F788" s="2"/>
      <c r="G788" s="3"/>
      <c r="H788" s="2"/>
      <c r="I788" s="2"/>
      <c r="J788" s="2"/>
      <c r="K788" s="2"/>
      <c r="L788" s="2"/>
    </row>
    <row r="789" spans="1:12">
      <c r="A789" s="2"/>
      <c r="B789" s="2"/>
      <c r="C789" s="2"/>
      <c r="D789" s="2"/>
      <c r="E789" s="2"/>
      <c r="F789" s="2"/>
      <c r="G789" s="3"/>
      <c r="H789" s="2"/>
      <c r="I789" s="2"/>
      <c r="J789" s="2"/>
      <c r="K789" s="2"/>
      <c r="L789" s="2"/>
    </row>
    <row r="790" spans="1:12">
      <c r="A790" s="2"/>
      <c r="B790" s="2"/>
      <c r="C790" s="2"/>
      <c r="D790" s="2"/>
      <c r="E790" s="2"/>
      <c r="F790" s="2"/>
      <c r="G790" s="3"/>
      <c r="H790" s="2"/>
      <c r="I790" s="2"/>
      <c r="J790" s="2"/>
      <c r="K790" s="2"/>
      <c r="L790" s="2"/>
    </row>
    <row r="791" spans="1:12">
      <c r="A791" s="2"/>
      <c r="B791" s="2"/>
      <c r="C791" s="2"/>
      <c r="D791" s="2"/>
      <c r="E791" s="2"/>
      <c r="F791" s="2"/>
      <c r="G791" s="3"/>
      <c r="H791" s="2"/>
      <c r="I791" s="2"/>
      <c r="J791" s="2"/>
      <c r="K791" s="2"/>
      <c r="L791" s="2"/>
    </row>
    <row r="792" spans="1:12">
      <c r="A792" s="2"/>
      <c r="B792" s="2"/>
      <c r="C792" s="2"/>
      <c r="D792" s="2"/>
      <c r="E792" s="2"/>
      <c r="F792" s="2"/>
      <c r="G792" s="3"/>
      <c r="H792" s="2"/>
      <c r="I792" s="2"/>
      <c r="J792" s="2"/>
      <c r="K792" s="2"/>
      <c r="L792" s="2"/>
    </row>
    <row r="793" spans="1:12">
      <c r="A793" s="2"/>
      <c r="B793" s="2"/>
      <c r="C793" s="2"/>
      <c r="D793" s="2"/>
      <c r="E793" s="2"/>
      <c r="F793" s="2"/>
      <c r="G793" s="3"/>
      <c r="H793" s="2"/>
      <c r="I793" s="2"/>
      <c r="J793" s="2"/>
      <c r="K793" s="2"/>
      <c r="L793" s="2"/>
    </row>
    <row r="794" spans="1:12">
      <c r="A794" s="2"/>
      <c r="B794" s="2"/>
      <c r="C794" s="2"/>
      <c r="D794" s="2"/>
      <c r="E794" s="2"/>
      <c r="F794" s="2"/>
      <c r="G794" s="3"/>
      <c r="H794" s="2"/>
      <c r="I794" s="2"/>
      <c r="J794" s="2"/>
      <c r="K794" s="2"/>
      <c r="L794" s="2"/>
    </row>
    <row r="795" spans="1:12">
      <c r="A795" s="2"/>
      <c r="B795" s="2"/>
      <c r="C795" s="2"/>
      <c r="D795" s="2"/>
      <c r="E795" s="2"/>
      <c r="F795" s="2"/>
      <c r="G795" s="3"/>
      <c r="H795" s="2"/>
      <c r="I795" s="2"/>
      <c r="J795" s="2"/>
      <c r="K795" s="2"/>
      <c r="L795" s="2"/>
    </row>
    <row r="796" spans="1:12">
      <c r="A796" s="2"/>
      <c r="B796" s="2"/>
      <c r="C796" s="2"/>
      <c r="D796" s="2"/>
      <c r="E796" s="2"/>
      <c r="F796" s="2"/>
      <c r="G796" s="3"/>
      <c r="H796" s="2"/>
      <c r="I796" s="2"/>
      <c r="J796" s="2"/>
      <c r="K796" s="2"/>
      <c r="L796" s="2"/>
    </row>
    <row r="797" spans="1:12">
      <c r="A797" s="2"/>
      <c r="B797" s="2"/>
      <c r="C797" s="2"/>
      <c r="D797" s="2"/>
      <c r="E797" s="2"/>
      <c r="F797" s="2"/>
      <c r="G797" s="3"/>
      <c r="H797" s="2"/>
      <c r="I797" s="2"/>
      <c r="J797" s="2"/>
      <c r="K797" s="2"/>
      <c r="L797" s="2"/>
    </row>
    <row r="798" spans="1:12">
      <c r="A798" s="2"/>
      <c r="B798" s="2"/>
      <c r="C798" s="2"/>
      <c r="D798" s="2"/>
      <c r="E798" s="2"/>
      <c r="F798" s="2"/>
      <c r="G798" s="3"/>
      <c r="H798" s="2"/>
      <c r="I798" s="2"/>
      <c r="J798" s="2"/>
      <c r="K798" s="2"/>
      <c r="L798" s="2"/>
    </row>
    <row r="799" spans="1:12">
      <c r="A799" s="2"/>
      <c r="B799" s="2"/>
      <c r="C799" s="2"/>
      <c r="D799" s="2"/>
      <c r="E799" s="2"/>
      <c r="F799" s="2"/>
      <c r="G799" s="3"/>
      <c r="H799" s="2"/>
      <c r="I799" s="2"/>
      <c r="J799" s="2"/>
      <c r="K799" s="2"/>
      <c r="L799" s="2"/>
    </row>
    <row r="800" spans="1:12">
      <c r="A800" s="2"/>
      <c r="B800" s="2"/>
      <c r="C800" s="2"/>
      <c r="D800" s="2"/>
      <c r="E800" s="2"/>
      <c r="F800" s="2"/>
      <c r="G800" s="3"/>
      <c r="H800" s="2"/>
      <c r="I800" s="2"/>
      <c r="J800" s="2"/>
      <c r="K800" s="2"/>
      <c r="L800" s="2"/>
    </row>
    <row r="801" spans="1:12">
      <c r="A801" s="2"/>
      <c r="B801" s="2"/>
      <c r="C801" s="2"/>
      <c r="D801" s="2"/>
      <c r="E801" s="2"/>
      <c r="F801" s="2"/>
      <c r="G801" s="3"/>
      <c r="H801" s="2"/>
      <c r="I801" s="2"/>
      <c r="J801" s="2"/>
      <c r="K801" s="2"/>
      <c r="L801" s="2"/>
    </row>
    <row r="802" spans="1:12">
      <c r="A802" s="2"/>
      <c r="B802" s="2"/>
      <c r="C802" s="2"/>
      <c r="D802" s="2"/>
      <c r="E802" s="2"/>
      <c r="F802" s="2"/>
      <c r="G802" s="3"/>
      <c r="H802" s="2"/>
      <c r="I802" s="2"/>
      <c r="J802" s="2"/>
      <c r="K802" s="2"/>
      <c r="L802" s="2"/>
    </row>
    <row r="803" spans="1:12">
      <c r="A803" s="2"/>
      <c r="B803" s="2"/>
      <c r="C803" s="2"/>
      <c r="D803" s="2"/>
      <c r="E803" s="2"/>
      <c r="F803" s="2"/>
      <c r="G803" s="3"/>
      <c r="H803" s="2"/>
      <c r="I803" s="2"/>
      <c r="J803" s="2"/>
      <c r="K803" s="2"/>
      <c r="L803" s="2"/>
    </row>
    <row r="804" spans="1:12">
      <c r="A804" s="2"/>
      <c r="B804" s="2"/>
      <c r="C804" s="2"/>
      <c r="D804" s="2"/>
      <c r="E804" s="2"/>
      <c r="F804" s="2"/>
      <c r="G804" s="3"/>
      <c r="H804" s="2"/>
      <c r="I804" s="2"/>
      <c r="J804" s="2"/>
      <c r="K804" s="2"/>
      <c r="L804" s="2"/>
    </row>
    <row r="805" spans="1:12">
      <c r="A805" s="2"/>
      <c r="B805" s="2"/>
      <c r="C805" s="2"/>
      <c r="D805" s="2"/>
      <c r="E805" s="2"/>
      <c r="F805" s="2"/>
      <c r="G805" s="3"/>
      <c r="H805" s="2"/>
      <c r="I805" s="2"/>
      <c r="J805" s="2"/>
      <c r="K805" s="2"/>
      <c r="L805" s="2"/>
    </row>
    <row r="806" spans="1:12">
      <c r="A806" s="2"/>
      <c r="B806" s="2"/>
      <c r="C806" s="2"/>
      <c r="D806" s="2"/>
      <c r="E806" s="2"/>
      <c r="F806" s="2"/>
      <c r="G806" s="3"/>
      <c r="H806" s="2"/>
      <c r="I806" s="2"/>
      <c r="J806" s="2"/>
      <c r="K806" s="2"/>
      <c r="L806" s="2"/>
    </row>
    <row r="807" spans="1:12">
      <c r="A807" s="2"/>
      <c r="B807" s="2"/>
      <c r="C807" s="2"/>
      <c r="D807" s="2"/>
      <c r="E807" s="2"/>
      <c r="F807" s="2"/>
      <c r="G807" s="3"/>
      <c r="H807" s="2"/>
      <c r="I807" s="2"/>
      <c r="J807" s="2"/>
      <c r="K807" s="2"/>
      <c r="L807" s="2"/>
    </row>
    <row r="808" spans="1:12">
      <c r="A808" s="2"/>
      <c r="B808" s="2"/>
      <c r="C808" s="2"/>
      <c r="D808" s="2"/>
      <c r="E808" s="2"/>
      <c r="F808" s="2"/>
      <c r="G808" s="3"/>
      <c r="H808" s="2"/>
      <c r="I808" s="2"/>
      <c r="J808" s="2"/>
      <c r="K808" s="2"/>
      <c r="L808" s="2"/>
    </row>
    <row r="809" spans="1:12">
      <c r="A809" s="2"/>
      <c r="B809" s="2"/>
      <c r="C809" s="2"/>
      <c r="D809" s="2"/>
      <c r="E809" s="2"/>
      <c r="F809" s="2"/>
      <c r="G809" s="3"/>
      <c r="H809" s="2"/>
      <c r="I809" s="2"/>
      <c r="J809" s="2"/>
      <c r="K809" s="2"/>
      <c r="L809" s="2"/>
    </row>
    <row r="810" spans="1:12">
      <c r="A810" s="2"/>
      <c r="B810" s="2"/>
      <c r="C810" s="2"/>
      <c r="D810" s="2"/>
      <c r="E810" s="2"/>
      <c r="F810" s="2"/>
      <c r="G810" s="3"/>
      <c r="H810" s="2"/>
      <c r="I810" s="2"/>
      <c r="J810" s="2"/>
      <c r="K810" s="2"/>
      <c r="L810" s="2"/>
    </row>
    <row r="811" spans="1:12">
      <c r="A811" s="2"/>
      <c r="B811" s="2"/>
      <c r="C811" s="2"/>
      <c r="D811" s="2"/>
      <c r="E811" s="2"/>
      <c r="F811" s="2"/>
      <c r="G811" s="3"/>
      <c r="H811" s="2"/>
      <c r="I811" s="2"/>
      <c r="J811" s="2"/>
      <c r="K811" s="2"/>
      <c r="L811" s="2"/>
    </row>
    <row r="812" spans="1:12">
      <c r="A812" s="2"/>
      <c r="B812" s="2"/>
      <c r="C812" s="2"/>
      <c r="D812" s="2"/>
      <c r="E812" s="2"/>
      <c r="F812" s="2"/>
      <c r="G812" s="3"/>
      <c r="H812" s="2"/>
      <c r="I812" s="2"/>
      <c r="J812" s="2"/>
      <c r="K812" s="2"/>
      <c r="L812" s="2"/>
    </row>
    <row r="813" spans="1:12">
      <c r="A813" s="2"/>
      <c r="B813" s="2"/>
      <c r="C813" s="2"/>
      <c r="D813" s="2"/>
      <c r="E813" s="2"/>
      <c r="F813" s="2"/>
      <c r="G813" s="3"/>
      <c r="H813" s="2"/>
      <c r="I813" s="2"/>
      <c r="J813" s="2"/>
      <c r="K813" s="2"/>
      <c r="L813" s="2"/>
    </row>
    <row r="814" spans="1:12">
      <c r="A814" s="2"/>
      <c r="B814" s="2"/>
      <c r="C814" s="2"/>
      <c r="D814" s="2"/>
      <c r="E814" s="2"/>
      <c r="F814" s="2"/>
      <c r="G814" s="3"/>
      <c r="H814" s="2"/>
      <c r="I814" s="2"/>
      <c r="J814" s="2"/>
      <c r="K814" s="2"/>
      <c r="L814" s="2"/>
    </row>
    <row r="815" spans="1:12">
      <c r="A815" s="2"/>
      <c r="B815" s="2"/>
      <c r="C815" s="2"/>
      <c r="D815" s="2"/>
      <c r="E815" s="2"/>
      <c r="F815" s="2"/>
      <c r="G815" s="3"/>
      <c r="H815" s="2"/>
      <c r="I815" s="2"/>
      <c r="J815" s="2"/>
      <c r="K815" s="2"/>
      <c r="L815" s="2"/>
    </row>
    <row r="816" spans="1:12">
      <c r="A816" s="2"/>
      <c r="B816" s="2"/>
      <c r="C816" s="2"/>
      <c r="D816" s="2"/>
      <c r="E816" s="2"/>
      <c r="F816" s="2"/>
      <c r="G816" s="3"/>
      <c r="H816" s="2"/>
      <c r="I816" s="2"/>
      <c r="J816" s="2"/>
      <c r="K816" s="2"/>
      <c r="L816" s="2"/>
    </row>
    <row r="817" spans="1:12">
      <c r="A817" s="2"/>
      <c r="B817" s="2"/>
      <c r="C817" s="2"/>
      <c r="D817" s="2"/>
      <c r="E817" s="2"/>
      <c r="F817" s="2"/>
      <c r="G817" s="3"/>
      <c r="H817" s="2"/>
      <c r="I817" s="2"/>
      <c r="J817" s="2"/>
      <c r="K817" s="2"/>
      <c r="L817" s="2"/>
    </row>
    <row r="818" spans="1:12">
      <c r="A818" s="2"/>
      <c r="B818" s="2"/>
      <c r="C818" s="2"/>
      <c r="D818" s="2"/>
      <c r="E818" s="2"/>
      <c r="F818" s="2"/>
      <c r="G818" s="3"/>
      <c r="H818" s="2"/>
      <c r="I818" s="2"/>
      <c r="J818" s="2"/>
      <c r="K818" s="2"/>
      <c r="L818" s="2"/>
    </row>
    <row r="819" spans="1:12">
      <c r="A819" s="2"/>
      <c r="B819" s="2"/>
      <c r="C819" s="2"/>
      <c r="D819" s="2"/>
      <c r="E819" s="2"/>
      <c r="F819" s="2"/>
      <c r="G819" s="3"/>
      <c r="H819" s="2"/>
      <c r="I819" s="2"/>
      <c r="J819" s="2"/>
      <c r="K819" s="2"/>
      <c r="L819" s="2"/>
    </row>
    <row r="820" spans="1:12">
      <c r="A820" s="2"/>
      <c r="B820" s="2"/>
      <c r="C820" s="2"/>
      <c r="D820" s="2"/>
      <c r="E820" s="2"/>
      <c r="F820" s="2"/>
      <c r="G820" s="3"/>
      <c r="H820" s="2"/>
      <c r="I820" s="2"/>
      <c r="J820" s="2"/>
      <c r="K820" s="2"/>
      <c r="L820" s="2"/>
    </row>
    <row r="821" spans="1:12">
      <c r="A821" s="2"/>
      <c r="B821" s="2"/>
      <c r="C821" s="2"/>
      <c r="D821" s="2"/>
      <c r="E821" s="2"/>
      <c r="F821" s="2"/>
      <c r="G821" s="3"/>
      <c r="H821" s="2"/>
      <c r="I821" s="2"/>
      <c r="J821" s="2"/>
      <c r="K821" s="2"/>
      <c r="L821" s="2"/>
    </row>
    <row r="822" spans="1:12">
      <c r="A822" s="2"/>
      <c r="B822" s="2"/>
      <c r="C822" s="2"/>
      <c r="D822" s="2"/>
      <c r="E822" s="2"/>
      <c r="F822" s="2"/>
      <c r="G822" s="3"/>
      <c r="H822" s="2"/>
      <c r="I822" s="2"/>
      <c r="J822" s="2"/>
      <c r="K822" s="2"/>
      <c r="L822" s="2"/>
    </row>
    <row r="823" spans="1:12">
      <c r="A823" s="2"/>
      <c r="B823" s="2"/>
      <c r="C823" s="2"/>
      <c r="D823" s="2"/>
      <c r="E823" s="2"/>
      <c r="F823" s="2"/>
      <c r="G823" s="3"/>
      <c r="H823" s="2"/>
      <c r="I823" s="2"/>
      <c r="J823" s="2"/>
      <c r="K823" s="2"/>
      <c r="L823" s="2"/>
    </row>
    <row r="824" spans="1:12">
      <c r="A824" s="2"/>
      <c r="B824" s="2"/>
      <c r="C824" s="2"/>
      <c r="D824" s="2"/>
      <c r="E824" s="2"/>
      <c r="F824" s="2"/>
      <c r="G824" s="3"/>
      <c r="H824" s="2"/>
      <c r="I824" s="2"/>
      <c r="J824" s="2"/>
      <c r="K824" s="2"/>
      <c r="L824" s="2"/>
    </row>
    <row r="825" spans="1:12">
      <c r="A825" s="2"/>
      <c r="B825" s="2"/>
      <c r="C825" s="2"/>
      <c r="D825" s="2"/>
      <c r="E825" s="2"/>
      <c r="F825" s="2"/>
      <c r="G825" s="3"/>
      <c r="H825" s="2"/>
      <c r="I825" s="2"/>
      <c r="J825" s="2"/>
      <c r="K825" s="2"/>
      <c r="L825" s="2"/>
    </row>
    <row r="826" spans="1:12">
      <c r="A826" s="2"/>
      <c r="B826" s="2"/>
      <c r="C826" s="2"/>
      <c r="D826" s="2"/>
      <c r="E826" s="2"/>
      <c r="F826" s="2"/>
      <c r="G826" s="3"/>
      <c r="H826" s="2"/>
      <c r="I826" s="2"/>
      <c r="J826" s="2"/>
      <c r="K826" s="2"/>
      <c r="L826" s="2"/>
    </row>
    <row r="827" spans="1:12">
      <c r="A827" s="2"/>
      <c r="B827" s="2"/>
      <c r="C827" s="2"/>
      <c r="D827" s="2"/>
      <c r="E827" s="2"/>
      <c r="F827" s="2"/>
      <c r="G827" s="3"/>
      <c r="H827" s="2"/>
      <c r="I827" s="2"/>
      <c r="J827" s="2"/>
      <c r="K827" s="2"/>
      <c r="L827" s="2"/>
    </row>
    <row r="828" spans="1:12">
      <c r="A828" s="2"/>
      <c r="B828" s="2"/>
      <c r="C828" s="2"/>
      <c r="D828" s="2"/>
      <c r="E828" s="2"/>
      <c r="F828" s="2"/>
      <c r="G828" s="3"/>
      <c r="H828" s="2"/>
      <c r="I828" s="2"/>
      <c r="J828" s="2"/>
      <c r="K828" s="2"/>
      <c r="L828" s="2"/>
    </row>
    <row r="829" spans="1:12">
      <c r="A829" s="2"/>
      <c r="B829" s="2"/>
      <c r="C829" s="2"/>
      <c r="D829" s="2"/>
      <c r="E829" s="2"/>
      <c r="F829" s="2"/>
      <c r="G829" s="3"/>
      <c r="H829" s="2"/>
      <c r="I829" s="2"/>
      <c r="J829" s="2"/>
      <c r="K829" s="2"/>
      <c r="L829" s="2"/>
    </row>
    <row r="830" spans="1:12">
      <c r="A830" s="2"/>
      <c r="B830" s="2"/>
      <c r="C830" s="2"/>
      <c r="D830" s="2"/>
      <c r="E830" s="2"/>
      <c r="F830" s="2"/>
      <c r="G830" s="3"/>
      <c r="H830" s="2"/>
      <c r="I830" s="2"/>
      <c r="J830" s="2"/>
      <c r="K830" s="2"/>
      <c r="L830" s="2"/>
    </row>
    <row r="831" spans="1:12">
      <c r="A831" s="2"/>
      <c r="B831" s="2"/>
      <c r="C831" s="2"/>
      <c r="D831" s="2"/>
      <c r="E831" s="2"/>
      <c r="F831" s="2"/>
      <c r="G831" s="3"/>
      <c r="H831" s="2"/>
      <c r="I831" s="2"/>
      <c r="J831" s="2"/>
      <c r="K831" s="2"/>
      <c r="L831" s="2"/>
    </row>
    <row r="832" spans="1:12">
      <c r="A832" s="2"/>
      <c r="B832" s="2"/>
      <c r="C832" s="2"/>
      <c r="D832" s="2"/>
      <c r="E832" s="2"/>
      <c r="F832" s="2"/>
      <c r="G832" s="3"/>
      <c r="H832" s="2"/>
      <c r="I832" s="2"/>
      <c r="J832" s="2"/>
      <c r="K832" s="2"/>
      <c r="L832" s="2"/>
    </row>
    <row r="833" spans="1:12">
      <c r="A833" s="2"/>
      <c r="B833" s="2"/>
      <c r="C833" s="2"/>
      <c r="D833" s="2"/>
      <c r="E833" s="2"/>
      <c r="F833" s="2"/>
      <c r="G833" s="3"/>
      <c r="H833" s="2"/>
      <c r="I833" s="2"/>
      <c r="J833" s="2"/>
      <c r="K833" s="2"/>
      <c r="L833" s="2"/>
    </row>
    <row r="834" spans="1:12">
      <c r="A834" s="2"/>
      <c r="B834" s="2"/>
      <c r="C834" s="2"/>
      <c r="D834" s="2"/>
      <c r="E834" s="2"/>
      <c r="F834" s="2"/>
      <c r="G834" s="3"/>
      <c r="H834" s="2"/>
      <c r="I834" s="2"/>
      <c r="J834" s="2"/>
      <c r="K834" s="2"/>
      <c r="L834" s="2"/>
    </row>
    <row r="835" spans="1:12">
      <c r="A835" s="2"/>
      <c r="B835" s="2"/>
      <c r="C835" s="2"/>
      <c r="D835" s="2"/>
      <c r="E835" s="2"/>
      <c r="F835" s="2"/>
      <c r="G835" s="3"/>
      <c r="H835" s="2"/>
      <c r="I835" s="2"/>
      <c r="J835" s="2"/>
      <c r="K835" s="2"/>
      <c r="L835" s="2"/>
    </row>
    <row r="836" spans="1:12">
      <c r="A836" s="2"/>
      <c r="B836" s="2"/>
      <c r="C836" s="2"/>
      <c r="D836" s="2"/>
      <c r="E836" s="2"/>
      <c r="F836" s="2"/>
      <c r="G836" s="3"/>
      <c r="H836" s="2"/>
      <c r="I836" s="2"/>
      <c r="J836" s="2"/>
      <c r="K836" s="2"/>
      <c r="L836" s="2"/>
    </row>
    <row r="837" spans="1:12">
      <c r="A837" s="2"/>
      <c r="B837" s="2"/>
      <c r="C837" s="2"/>
      <c r="D837" s="2"/>
      <c r="E837" s="2"/>
      <c r="F837" s="2"/>
      <c r="G837" s="3"/>
      <c r="H837" s="2"/>
      <c r="I837" s="2"/>
      <c r="J837" s="2"/>
      <c r="K837" s="2"/>
      <c r="L837" s="2"/>
    </row>
    <row r="838" spans="1:12">
      <c r="A838" s="2"/>
      <c r="B838" s="2"/>
      <c r="C838" s="2"/>
      <c r="D838" s="2"/>
      <c r="E838" s="2"/>
      <c r="F838" s="2"/>
      <c r="G838" s="3"/>
      <c r="H838" s="2"/>
      <c r="I838" s="2"/>
      <c r="J838" s="2"/>
      <c r="K838" s="2"/>
      <c r="L838" s="2"/>
    </row>
    <row r="839" spans="1:12">
      <c r="A839" s="2"/>
      <c r="B839" s="2"/>
      <c r="C839" s="2"/>
      <c r="D839" s="2"/>
      <c r="E839" s="2"/>
      <c r="F839" s="2"/>
      <c r="G839" s="3"/>
      <c r="H839" s="2"/>
      <c r="I839" s="2"/>
      <c r="J839" s="2"/>
      <c r="K839" s="2"/>
      <c r="L839" s="2"/>
    </row>
    <row r="840" spans="1:12">
      <c r="A840" s="2"/>
      <c r="B840" s="2"/>
      <c r="C840" s="2"/>
      <c r="D840" s="2"/>
      <c r="E840" s="2"/>
      <c r="F840" s="2"/>
      <c r="G840" s="3"/>
      <c r="H840" s="2"/>
      <c r="I840" s="2"/>
      <c r="J840" s="2"/>
      <c r="K840" s="2"/>
      <c r="L840" s="2"/>
    </row>
    <row r="841" spans="1:12">
      <c r="A841" s="2"/>
      <c r="B841" s="2"/>
      <c r="C841" s="2"/>
      <c r="D841" s="2"/>
      <c r="E841" s="2"/>
      <c r="F841" s="2"/>
      <c r="G841" s="3"/>
      <c r="H841" s="2"/>
      <c r="I841" s="2"/>
      <c r="J841" s="2"/>
      <c r="K841" s="2"/>
      <c r="L841" s="2"/>
    </row>
    <row r="842" spans="1:12">
      <c r="A842" s="2"/>
      <c r="B842" s="2"/>
      <c r="C842" s="2"/>
      <c r="D842" s="2"/>
      <c r="E842" s="2"/>
      <c r="F842" s="2"/>
      <c r="G842" s="3"/>
      <c r="H842" s="2"/>
      <c r="I842" s="2"/>
      <c r="J842" s="2"/>
      <c r="K842" s="2"/>
      <c r="L842" s="2"/>
    </row>
    <row r="843" spans="1:12">
      <c r="A843" s="2"/>
      <c r="B843" s="2"/>
      <c r="C843" s="2"/>
      <c r="D843" s="2"/>
      <c r="E843" s="2"/>
      <c r="F843" s="2"/>
      <c r="G843" s="3"/>
      <c r="H843" s="2"/>
      <c r="I843" s="2"/>
      <c r="J843" s="2"/>
      <c r="K843" s="2"/>
      <c r="L843" s="2"/>
    </row>
    <row r="844" spans="1:12">
      <c r="A844" s="2"/>
      <c r="B844" s="2"/>
      <c r="C844" s="2"/>
      <c r="D844" s="2"/>
      <c r="E844" s="2"/>
      <c r="F844" s="2"/>
      <c r="G844" s="3"/>
      <c r="H844" s="2"/>
      <c r="I844" s="2"/>
      <c r="J844" s="2"/>
      <c r="K844" s="2"/>
      <c r="L844" s="2"/>
    </row>
    <row r="845" spans="1:12">
      <c r="A845" s="2"/>
      <c r="B845" s="2"/>
      <c r="C845" s="2"/>
      <c r="D845" s="2"/>
      <c r="E845" s="2"/>
      <c r="F845" s="2"/>
      <c r="G845" s="3"/>
      <c r="H845" s="2"/>
      <c r="I845" s="2"/>
      <c r="J845" s="2"/>
      <c r="K845" s="2"/>
      <c r="L845" s="2"/>
    </row>
    <row r="846" spans="1:12">
      <c r="A846" s="2"/>
      <c r="B846" s="2"/>
      <c r="C846" s="2"/>
      <c r="D846" s="2"/>
      <c r="E846" s="2"/>
      <c r="F846" s="2"/>
      <c r="G846" s="3"/>
      <c r="H846" s="2"/>
      <c r="I846" s="2"/>
      <c r="J846" s="2"/>
      <c r="K846" s="2"/>
      <c r="L846" s="2"/>
    </row>
    <row r="847" spans="1:12">
      <c r="A847" s="2"/>
      <c r="B847" s="2"/>
      <c r="C847" s="2"/>
      <c r="D847" s="2"/>
      <c r="E847" s="2"/>
      <c r="F847" s="2"/>
      <c r="G847" s="3"/>
      <c r="H847" s="2"/>
      <c r="I847" s="2"/>
      <c r="J847" s="2"/>
      <c r="K847" s="2"/>
      <c r="L847" s="2"/>
    </row>
    <row r="848" spans="1:12">
      <c r="A848" s="2"/>
      <c r="B848" s="2"/>
      <c r="C848" s="2"/>
      <c r="D848" s="2"/>
      <c r="E848" s="2"/>
      <c r="F848" s="2"/>
      <c r="G848" s="3"/>
      <c r="H848" s="2"/>
      <c r="I848" s="2"/>
      <c r="J848" s="2"/>
      <c r="K848" s="2"/>
      <c r="L848" s="2"/>
    </row>
    <row r="849" spans="1:12">
      <c r="A849" s="2"/>
      <c r="B849" s="2"/>
      <c r="C849" s="2"/>
      <c r="D849" s="2"/>
      <c r="E849" s="2"/>
      <c r="F849" s="2"/>
      <c r="G849" s="3"/>
      <c r="H849" s="2"/>
      <c r="I849" s="2"/>
      <c r="J849" s="2"/>
      <c r="K849" s="2"/>
      <c r="L849" s="2"/>
    </row>
    <row r="850" spans="1:12">
      <c r="A850" s="2"/>
      <c r="B850" s="2"/>
      <c r="C850" s="2"/>
      <c r="D850" s="2"/>
      <c r="E850" s="2"/>
      <c r="F850" s="2"/>
      <c r="G850" s="3"/>
      <c r="H850" s="2"/>
      <c r="I850" s="2"/>
      <c r="J850" s="2"/>
      <c r="K850" s="2"/>
      <c r="L850" s="2"/>
    </row>
    <row r="851" spans="1:12">
      <c r="A851" s="2"/>
      <c r="B851" s="2"/>
      <c r="C851" s="2"/>
      <c r="D851" s="2"/>
      <c r="E851" s="2"/>
      <c r="F851" s="2"/>
      <c r="G851" s="3"/>
      <c r="H851" s="2"/>
      <c r="I851" s="2"/>
      <c r="J851" s="2"/>
      <c r="K851" s="2"/>
      <c r="L851" s="2"/>
    </row>
    <row r="852" spans="1:12">
      <c r="A852" s="2"/>
      <c r="B852" s="2"/>
      <c r="C852" s="2"/>
      <c r="D852" s="2"/>
      <c r="E852" s="2"/>
      <c r="F852" s="2"/>
      <c r="G852" s="3"/>
      <c r="H852" s="2"/>
      <c r="I852" s="2"/>
      <c r="J852" s="2"/>
      <c r="K852" s="2"/>
      <c r="L852" s="2"/>
    </row>
    <row r="853" spans="1:12">
      <c r="A853" s="2"/>
      <c r="B853" s="2"/>
      <c r="C853" s="2"/>
      <c r="D853" s="2"/>
      <c r="E853" s="2"/>
      <c r="F853" s="2"/>
      <c r="G853" s="3"/>
      <c r="H853" s="2"/>
      <c r="I853" s="2"/>
      <c r="J853" s="2"/>
      <c r="K853" s="2"/>
      <c r="L853" s="2"/>
    </row>
    <row r="854" spans="1:12">
      <c r="A854" s="2"/>
      <c r="B854" s="2"/>
      <c r="C854" s="2"/>
      <c r="D854" s="2"/>
      <c r="E854" s="2"/>
      <c r="F854" s="2"/>
      <c r="G854" s="3"/>
      <c r="H854" s="2"/>
      <c r="I854" s="2"/>
      <c r="J854" s="2"/>
      <c r="K854" s="2"/>
      <c r="L854" s="2"/>
    </row>
    <row r="855" spans="1:12">
      <c r="A855" s="2"/>
      <c r="B855" s="2"/>
      <c r="C855" s="2"/>
      <c r="D855" s="2"/>
      <c r="E855" s="2"/>
      <c r="F855" s="2"/>
      <c r="G855" s="3"/>
      <c r="H855" s="2"/>
      <c r="I855" s="2"/>
      <c r="J855" s="2"/>
      <c r="K855" s="2"/>
      <c r="L855" s="2"/>
    </row>
    <row r="856" spans="1:12">
      <c r="A856" s="2"/>
      <c r="B856" s="2"/>
      <c r="C856" s="2"/>
      <c r="D856" s="2"/>
      <c r="E856" s="2"/>
      <c r="F856" s="2"/>
      <c r="G856" s="3"/>
      <c r="H856" s="2"/>
      <c r="I856" s="2"/>
      <c r="J856" s="2"/>
      <c r="K856" s="2"/>
      <c r="L856" s="2"/>
    </row>
    <row r="857" spans="1:12">
      <c r="A857" s="2"/>
      <c r="B857" s="2"/>
      <c r="C857" s="2"/>
      <c r="D857" s="2"/>
      <c r="E857" s="2"/>
      <c r="F857" s="2"/>
      <c r="G857" s="3"/>
      <c r="H857" s="2"/>
      <c r="I857" s="2"/>
      <c r="J857" s="2"/>
      <c r="K857" s="2"/>
      <c r="L857" s="2"/>
    </row>
    <row r="858" spans="1:12">
      <c r="A858" s="2"/>
      <c r="B858" s="2"/>
      <c r="C858" s="2"/>
      <c r="D858" s="2"/>
      <c r="E858" s="2"/>
      <c r="F858" s="2"/>
      <c r="G858" s="3"/>
      <c r="H858" s="2"/>
      <c r="I858" s="2"/>
      <c r="J858" s="2"/>
      <c r="K858" s="2"/>
      <c r="L858" s="2"/>
    </row>
    <row r="859" spans="1:12">
      <c r="A859" s="2"/>
      <c r="B859" s="2"/>
      <c r="C859" s="2"/>
      <c r="D859" s="2"/>
      <c r="E859" s="2"/>
      <c r="F859" s="2"/>
      <c r="G859" s="3"/>
      <c r="H859" s="2"/>
      <c r="I859" s="2"/>
      <c r="J859" s="2"/>
      <c r="K859" s="2"/>
      <c r="L859" s="2"/>
    </row>
    <row r="860" spans="1:12">
      <c r="A860" s="2"/>
      <c r="B860" s="2"/>
      <c r="C860" s="2"/>
      <c r="D860" s="2"/>
      <c r="E860" s="2"/>
      <c r="F860" s="2"/>
      <c r="G860" s="3"/>
      <c r="H860" s="2"/>
      <c r="I860" s="2"/>
      <c r="J860" s="2"/>
      <c r="K860" s="2"/>
      <c r="L860" s="2"/>
    </row>
    <row r="861" spans="1:12">
      <c r="A861" s="2"/>
      <c r="B861" s="2"/>
      <c r="C861" s="2"/>
      <c r="D861" s="2"/>
      <c r="E861" s="2"/>
      <c r="F861" s="2"/>
      <c r="G861" s="3"/>
      <c r="H861" s="2"/>
      <c r="I861" s="2"/>
      <c r="J861" s="2"/>
      <c r="K861" s="2"/>
      <c r="L861" s="2"/>
    </row>
    <row r="862" spans="1:12">
      <c r="A862" s="2"/>
      <c r="B862" s="2"/>
      <c r="C862" s="2"/>
      <c r="D862" s="2"/>
      <c r="E862" s="2"/>
      <c r="F862" s="2"/>
      <c r="G862" s="3"/>
      <c r="H862" s="2"/>
      <c r="I862" s="2"/>
      <c r="J862" s="2"/>
      <c r="K862" s="2"/>
      <c r="L862" s="2"/>
    </row>
    <row r="863" spans="1:12">
      <c r="A863" s="2"/>
      <c r="B863" s="2"/>
      <c r="C863" s="2"/>
      <c r="D863" s="2"/>
      <c r="E863" s="2"/>
      <c r="F863" s="2"/>
      <c r="G863" s="3"/>
      <c r="H863" s="2"/>
      <c r="I863" s="2"/>
      <c r="J863" s="2"/>
      <c r="K863" s="2"/>
      <c r="L863" s="2"/>
    </row>
    <row r="864" spans="1:12">
      <c r="A864" s="2"/>
      <c r="B864" s="2"/>
      <c r="C864" s="2"/>
      <c r="D864" s="2"/>
      <c r="E864" s="2"/>
      <c r="F864" s="2"/>
      <c r="G864" s="3"/>
      <c r="H864" s="2"/>
      <c r="I864" s="2"/>
      <c r="J864" s="2"/>
      <c r="K864" s="2"/>
      <c r="L864" s="2"/>
    </row>
    <row r="865" spans="1:12">
      <c r="A865" s="2"/>
      <c r="B865" s="2"/>
      <c r="C865" s="2"/>
      <c r="D865" s="2"/>
      <c r="E865" s="2"/>
      <c r="F865" s="2"/>
      <c r="G865" s="3"/>
      <c r="H865" s="2"/>
      <c r="I865" s="2"/>
      <c r="J865" s="2"/>
      <c r="K865" s="2"/>
      <c r="L865" s="2"/>
    </row>
    <row r="866" spans="1:12">
      <c r="A866" s="2"/>
      <c r="B866" s="2"/>
      <c r="C866" s="2"/>
      <c r="D866" s="2"/>
      <c r="E866" s="2"/>
      <c r="F866" s="2"/>
      <c r="G866" s="3"/>
      <c r="H866" s="2"/>
      <c r="I866" s="2"/>
      <c r="J866" s="2"/>
      <c r="K866" s="2"/>
      <c r="L866" s="2"/>
    </row>
    <row r="867" spans="1:12">
      <c r="A867" s="2"/>
      <c r="B867" s="2"/>
      <c r="C867" s="2"/>
      <c r="D867" s="2"/>
      <c r="E867" s="2"/>
      <c r="F867" s="2"/>
      <c r="G867" s="3"/>
      <c r="H867" s="2"/>
      <c r="I867" s="2"/>
      <c r="J867" s="2"/>
      <c r="K867" s="2"/>
      <c r="L867" s="2"/>
    </row>
    <row r="868" spans="1:12">
      <c r="A868" s="2"/>
      <c r="B868" s="2"/>
      <c r="C868" s="2"/>
      <c r="D868" s="2"/>
      <c r="E868" s="2"/>
      <c r="F868" s="2"/>
      <c r="G868" s="3"/>
      <c r="H868" s="2"/>
      <c r="I868" s="2"/>
      <c r="J868" s="2"/>
      <c r="K868" s="2"/>
      <c r="L868" s="2"/>
    </row>
    <row r="869" spans="1:12">
      <c r="A869" s="2"/>
      <c r="B869" s="2"/>
      <c r="C869" s="2"/>
      <c r="D869" s="2"/>
      <c r="E869" s="2"/>
      <c r="F869" s="2"/>
      <c r="G869" s="3"/>
      <c r="H869" s="2"/>
      <c r="I869" s="2"/>
      <c r="J869" s="2"/>
      <c r="K869" s="2"/>
      <c r="L869" s="2"/>
    </row>
    <row r="870" spans="1:12">
      <c r="A870" s="2"/>
      <c r="B870" s="2"/>
      <c r="C870" s="2"/>
      <c r="D870" s="2"/>
      <c r="E870" s="2"/>
      <c r="F870" s="2"/>
      <c r="G870" s="3"/>
      <c r="H870" s="2"/>
      <c r="I870" s="2"/>
      <c r="J870" s="2"/>
      <c r="K870" s="2"/>
      <c r="L870" s="2"/>
    </row>
    <row r="871" spans="1:12">
      <c r="A871" s="2"/>
      <c r="B871" s="2"/>
      <c r="C871" s="2"/>
      <c r="D871" s="2"/>
      <c r="E871" s="2"/>
      <c r="F871" s="2"/>
      <c r="G871" s="3"/>
      <c r="H871" s="2"/>
      <c r="I871" s="2"/>
      <c r="J871" s="2"/>
      <c r="K871" s="2"/>
      <c r="L871" s="2"/>
    </row>
    <row r="872" spans="1:12">
      <c r="A872" s="2"/>
      <c r="B872" s="2"/>
      <c r="C872" s="2"/>
      <c r="D872" s="2"/>
      <c r="E872" s="2"/>
      <c r="F872" s="2"/>
      <c r="G872" s="3"/>
      <c r="H872" s="2"/>
      <c r="I872" s="2"/>
      <c r="J872" s="2"/>
      <c r="K872" s="2"/>
      <c r="L872" s="2"/>
    </row>
    <row r="873" spans="1:12">
      <c r="A873" s="2"/>
      <c r="B873" s="2"/>
      <c r="C873" s="2"/>
      <c r="D873" s="2"/>
      <c r="E873" s="2"/>
      <c r="F873" s="2"/>
      <c r="G873" s="3"/>
      <c r="H873" s="2"/>
      <c r="I873" s="2"/>
      <c r="J873" s="2"/>
      <c r="K873" s="2"/>
      <c r="L873" s="2"/>
    </row>
    <row r="874" spans="1:12">
      <c r="A874" s="2"/>
      <c r="B874" s="2"/>
      <c r="C874" s="2"/>
      <c r="D874" s="2"/>
      <c r="E874" s="2"/>
      <c r="F874" s="2"/>
      <c r="G874" s="3"/>
      <c r="H874" s="2"/>
      <c r="I874" s="2"/>
      <c r="J874" s="2"/>
      <c r="K874" s="2"/>
      <c r="L874" s="2"/>
    </row>
    <row r="875" spans="1:12">
      <c r="A875" s="2"/>
      <c r="B875" s="2"/>
      <c r="C875" s="2"/>
      <c r="D875" s="2"/>
      <c r="E875" s="2"/>
      <c r="F875" s="2"/>
      <c r="G875" s="3"/>
      <c r="H875" s="2"/>
      <c r="I875" s="2"/>
      <c r="J875" s="2"/>
      <c r="K875" s="2"/>
      <c r="L875" s="2"/>
    </row>
    <row r="876" spans="1:12">
      <c r="A876" s="2"/>
      <c r="B876" s="2"/>
      <c r="C876" s="2"/>
      <c r="D876" s="2"/>
      <c r="E876" s="2"/>
      <c r="F876" s="2"/>
      <c r="G876" s="3"/>
      <c r="H876" s="2"/>
      <c r="I876" s="2"/>
      <c r="J876" s="2"/>
      <c r="K876" s="2"/>
      <c r="L876" s="2"/>
    </row>
    <row r="877" spans="1:12">
      <c r="A877" s="2"/>
      <c r="B877" s="2"/>
      <c r="C877" s="2"/>
      <c r="D877" s="2"/>
      <c r="E877" s="2"/>
      <c r="F877" s="2"/>
      <c r="G877" s="3"/>
      <c r="H877" s="2"/>
      <c r="I877" s="2"/>
      <c r="J877" s="2"/>
      <c r="K877" s="2"/>
      <c r="L877" s="2"/>
    </row>
    <row r="878" spans="1:12">
      <c r="A878" s="2"/>
      <c r="B878" s="2"/>
      <c r="C878" s="2"/>
      <c r="D878" s="2"/>
      <c r="E878" s="2"/>
      <c r="F878" s="2"/>
      <c r="G878" s="3"/>
      <c r="H878" s="2"/>
      <c r="I878" s="2"/>
      <c r="J878" s="2"/>
      <c r="K878" s="2"/>
      <c r="L878" s="2"/>
    </row>
  </sheetData>
  <customSheetViews>
    <customSheetView guid="{E6BBFCE1-E248-11D5-A0AF-00105AE490E9}" showRuler="0">
      <selection activeCell="A8" sqref="A8:IV8"/>
    </customSheetView>
  </customSheetViews>
  <mergeCells count="6">
    <mergeCell ref="A15:A16"/>
    <mergeCell ref="B15:B16"/>
    <mergeCell ref="C15:C16"/>
    <mergeCell ref="B425:H425"/>
    <mergeCell ref="D15:D16"/>
    <mergeCell ref="B19:C19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35"/>
  </sheetPr>
  <dimension ref="A1"/>
  <sheetViews>
    <sheetView tabSelected="1" topLeftCell="A46" workbookViewId="0">
      <selection activeCell="M68" sqref="M68"/>
    </sheetView>
  </sheetViews>
  <sheetFormatPr defaultRowHeight="12.75"/>
  <sheetData/>
  <customSheetViews>
    <customSheetView guid="{E6BBFCE1-E248-11D5-A0AF-00105AE490E9}" showRuler="0"/>
  </customSheetViews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modello</vt:lpstr>
      <vt:lpstr>elaborazione</vt:lpstr>
      <vt:lpstr>grafici</vt:lpstr>
      <vt:lpstr>C_</vt:lpstr>
      <vt:lpstr>Dt</vt:lpstr>
      <vt:lpstr>Q0</vt:lpstr>
      <vt:lpstr>R_</vt:lpstr>
      <vt:lpstr>V</vt:lpstr>
    </vt:vector>
  </TitlesOfParts>
  <Company>GALILEO GALILEI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lingue</dc:creator>
  <cp:lastModifiedBy>Marco Vincoli</cp:lastModifiedBy>
  <dcterms:created xsi:type="dcterms:W3CDTF">2001-11-26T07:25:40Z</dcterms:created>
  <dcterms:modified xsi:type="dcterms:W3CDTF">2014-01-05T23:30:02Z</dcterms:modified>
</cp:coreProperties>
</file>